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80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73" i="1" l="1"/>
  <c r="H72" i="1"/>
  <c r="H70" i="1"/>
  <c r="H68" i="1"/>
  <c r="H67" i="1"/>
  <c r="H69" i="1" s="1"/>
  <c r="H59" i="1"/>
  <c r="H85" i="1"/>
  <c r="L73" i="1"/>
  <c r="L72" i="1"/>
  <c r="L70" i="1"/>
  <c r="J69" i="1"/>
  <c r="K69" i="1"/>
  <c r="L68" i="1"/>
  <c r="L67" i="1"/>
  <c r="L69" i="1" s="1"/>
  <c r="I69" i="1"/>
  <c r="I63" i="1" l="1"/>
  <c r="H63" i="1" s="1"/>
  <c r="J63" i="1"/>
  <c r="K63" i="1"/>
  <c r="L63" i="1"/>
  <c r="J46" i="1"/>
  <c r="K46" i="1"/>
  <c r="L46" i="1"/>
  <c r="J31" i="1"/>
  <c r="K31" i="1"/>
  <c r="L31" i="1"/>
  <c r="I25" i="1"/>
  <c r="J25" i="1"/>
  <c r="K25" i="1"/>
  <c r="K26" i="1" s="1"/>
  <c r="L25" i="1"/>
  <c r="H24" i="1"/>
  <c r="H23" i="1"/>
  <c r="H25" i="1" l="1"/>
  <c r="L26" i="1"/>
  <c r="J26" i="1"/>
</calcChain>
</file>

<file path=xl/sharedStrings.xml><?xml version="1.0" encoding="utf-8"?>
<sst xmlns="http://schemas.openxmlformats.org/spreadsheetml/2006/main" count="221" uniqueCount="137">
  <si>
    <t>форма 2п-мун (пос)</t>
  </si>
  <si>
    <t xml:space="preserve">Основные показатели прогноза социально-экономического развития  </t>
  </si>
  <si>
    <t>Муниципальное образование:</t>
  </si>
  <si>
    <t>ПИЛЯНДЫШЕВСКОЕ</t>
  </si>
  <si>
    <t>Показатели</t>
  </si>
  <si>
    <t>Единица измерения</t>
  </si>
  <si>
    <t>факт</t>
  </si>
  <si>
    <t>ожидаемое</t>
  </si>
  <si>
    <t>прогноз</t>
  </si>
  <si>
    <t>Институциональная структура поселений</t>
  </si>
  <si>
    <t>1. Количество организаций, зарегистрированных на территории поселения, всего</t>
  </si>
  <si>
    <t>единиц</t>
  </si>
  <si>
    <t>в том числе:</t>
  </si>
  <si>
    <t>1.1. количество организаций муниципальной формы собственности, всего</t>
  </si>
  <si>
    <t>1.2.Количество муниципальных унитарных предприятий</t>
  </si>
  <si>
    <t>1.3. Количество хозяйствующих субъектов</t>
  </si>
  <si>
    <t>в том числе крупных и средних</t>
  </si>
  <si>
    <t>Демографические показатели</t>
  </si>
  <si>
    <t>Численность постоянного населения (среднегодовая) - всего</t>
  </si>
  <si>
    <t>тыс.человек</t>
  </si>
  <si>
    <t>в % к предыдущему году</t>
  </si>
  <si>
    <t>Численность постоянного населения на конец года</t>
  </si>
  <si>
    <t>тыс. человек</t>
  </si>
  <si>
    <t>Общеэкономические показатели</t>
  </si>
  <si>
    <t>Общее число хозяйствующих субъектов</t>
  </si>
  <si>
    <t>в том числе количество крупных и средних предприятий</t>
  </si>
  <si>
    <t>Оборот организаций по всем видам деятельности по полному кругу</t>
  </si>
  <si>
    <t>тыс.руб. в ценах соответствующих лет</t>
  </si>
  <si>
    <t>в том числе по крупным и средним организациям</t>
  </si>
  <si>
    <t>Промышленность</t>
  </si>
  <si>
    <t>Отгружено товаров собственного производства, выполненных работ и услуг собственными силами по видам экономической деятельности по полному кругу всего (С+D+E)</t>
  </si>
  <si>
    <t>в % к предыдущему году в сопоставимых ценах</t>
  </si>
  <si>
    <t>Сельское хозяйство</t>
  </si>
  <si>
    <t xml:space="preserve"> Продукция сельского хозяйства в хозяйствах всех категорий</t>
  </si>
  <si>
    <t xml:space="preserve">              из нее:</t>
  </si>
  <si>
    <t xml:space="preserve">    * продукция сельскохозяйственных организаций</t>
  </si>
  <si>
    <t>Выручка от реализации сельхозпродукции</t>
  </si>
  <si>
    <t>Малое предпринимательство</t>
  </si>
  <si>
    <t>Количество малых предприятий - всего       по состоянию на конец года</t>
  </si>
  <si>
    <t xml:space="preserve"> единиц</t>
  </si>
  <si>
    <t>Среднесписочная численность работников (без внешних совместителей) по малым предприятиям</t>
  </si>
  <si>
    <t>чел.</t>
  </si>
  <si>
    <t>Инвестиции</t>
  </si>
  <si>
    <t>Объем инвестиций (в основной капитал) за счет всех источников финансирования - всего</t>
  </si>
  <si>
    <t>Инвестиции в основной капитал по источникам финансирования:</t>
  </si>
  <si>
    <t xml:space="preserve">   Собственные средства предприятий</t>
  </si>
  <si>
    <t xml:space="preserve">    Привлеченные средства</t>
  </si>
  <si>
    <t xml:space="preserve">    Средства населения на индивидуальное жилищное строительство</t>
  </si>
  <si>
    <t>Ввод в действие новых основных фондов</t>
  </si>
  <si>
    <t>Основные фонды отраслей экономики по полной учетной балансовой стоимости на конец года</t>
  </si>
  <si>
    <t xml:space="preserve">       в том числе по  крупным и средним организациям</t>
  </si>
  <si>
    <t>Остаточная балансовая стоимость основных фондов на конец года</t>
  </si>
  <si>
    <t>Финансы</t>
  </si>
  <si>
    <t>Число прибыльных предприятий и организаций</t>
  </si>
  <si>
    <t>Прибыль (убыток) - сальдо</t>
  </si>
  <si>
    <t>тыс.руб.</t>
  </si>
  <si>
    <t xml:space="preserve">       Прибыль прибыльных предприятий (по
       полному кругу)</t>
  </si>
  <si>
    <t xml:space="preserve">          прибыль прибыльных предприятий без
          предприятий сельского хозяйства (по
          полному кругу)</t>
  </si>
  <si>
    <t>Амортизационные отчисления</t>
  </si>
  <si>
    <t>Бюджет</t>
  </si>
  <si>
    <t>1. Доходы, всего</t>
  </si>
  <si>
    <t>тыс.рублей</t>
  </si>
  <si>
    <t xml:space="preserve"> в том числе безвозмездные поступления  из вышестоящего бюджета</t>
  </si>
  <si>
    <t>Удельный вес собственных доходов в доходах местного бюджета</t>
  </si>
  <si>
    <t>%</t>
  </si>
  <si>
    <t>2. Расходы, всего</t>
  </si>
  <si>
    <t>т.р</t>
  </si>
  <si>
    <t>Общегосударственные вопросы (функционирование местных администраций)</t>
  </si>
  <si>
    <t>Жилищно-коммунальное хозяйство</t>
  </si>
  <si>
    <t>Образование</t>
  </si>
  <si>
    <t>Здравоохранение и спорт</t>
  </si>
  <si>
    <t>3. Дефицит (-), профицит (+) бюджета</t>
  </si>
  <si>
    <t>Среднегодовая численность работников органов местного самоуправления</t>
  </si>
  <si>
    <t>Труд</t>
  </si>
  <si>
    <t>Численность занятых в экономике (среднегодовая) - всего</t>
  </si>
  <si>
    <t>человек</t>
  </si>
  <si>
    <t>Уровень зарегистрированной безработицы</t>
  </si>
  <si>
    <t>Численность безработных, зарегистрированных в службах занятости</t>
  </si>
  <si>
    <t>Численность работников предприятий и организаций - всего</t>
  </si>
  <si>
    <t xml:space="preserve">      в т.ч.в бюджетной сфере</t>
  </si>
  <si>
    <t>Фонд заработной платы</t>
  </si>
  <si>
    <t xml:space="preserve">         в т.ч. в  бюджетной сфере</t>
  </si>
  <si>
    <t>Численность населения с денежными доходами ниже прожиточного минимума в % ко всему населению</t>
  </si>
  <si>
    <t>Потребительский рынок</t>
  </si>
  <si>
    <t xml:space="preserve">Оборот розничной торговли  </t>
  </si>
  <si>
    <t>Объем платных услуг населению</t>
  </si>
  <si>
    <t>Развитие отраслей социальной сферы</t>
  </si>
  <si>
    <t>Средняя обеспеченность населения  жильем (на конец года)</t>
  </si>
  <si>
    <t>кв.м на человека</t>
  </si>
  <si>
    <t>Обслуживаемый жилищный фонд</t>
  </si>
  <si>
    <t>тыс.кв.м общей площади</t>
  </si>
  <si>
    <t>Фактический уровень платежей населения  за  жилье и коммунальные услуги</t>
  </si>
  <si>
    <t>Число учреждений дошкольного образования</t>
  </si>
  <si>
    <t>Число общеобразовательных учреждений, имеющих группы дошкольного образования</t>
  </si>
  <si>
    <t>Число мест в учреждениях дошкольного образования</t>
  </si>
  <si>
    <t>мест</t>
  </si>
  <si>
    <t xml:space="preserve">Обеспеченность детей в возрасте 1-6 лет местами в дошкольных образовательных учреждениях                                                                                           </t>
  </si>
  <si>
    <t>мест на 1000 детей дошкольного возраста</t>
  </si>
  <si>
    <t>Число дневных общеобразовательных учреждений</t>
  </si>
  <si>
    <t>Численность учащихся в дневных общеобразовательных учреждений</t>
  </si>
  <si>
    <t>Численность детей школьного возраста от 7 до 18 лет</t>
  </si>
  <si>
    <t>Численность педагогического персонала в общеобразовательных учреждений</t>
  </si>
  <si>
    <t>Число больничных учреждений</t>
  </si>
  <si>
    <t>Число больничных коек</t>
  </si>
  <si>
    <t>коек</t>
  </si>
  <si>
    <t>Обеспеченность больничными койками</t>
  </si>
  <si>
    <t>коек на 10 тыс. населения</t>
  </si>
  <si>
    <t>Число амбулаторно-поликлинических учреждений</t>
  </si>
  <si>
    <t>Число фельдшерско-акушерских пунктов</t>
  </si>
  <si>
    <t>Обеспеченность амбулаторно-поликлиническими учреждениями</t>
  </si>
  <si>
    <t>посещений в смену на 10 тыс. населения</t>
  </si>
  <si>
    <t>Численность  врачей всех специальностей</t>
  </si>
  <si>
    <t>Обеспеченность врачами всех специальностей</t>
  </si>
  <si>
    <t>человек на 10 тыс. населения</t>
  </si>
  <si>
    <t>Обеспеченность средним медицинским персоналом</t>
  </si>
  <si>
    <t>Жилищный фонд</t>
  </si>
  <si>
    <t>Ввод в эксплуатацию жилых домов за счет всех источников финансирования</t>
  </si>
  <si>
    <t>м общей пл.</t>
  </si>
  <si>
    <t xml:space="preserve">   за счет средств местных бюджетов</t>
  </si>
  <si>
    <t xml:space="preserve">   индивидуальные жилые дома, построенные населением за свой счет и (или) с помощью кредитов</t>
  </si>
  <si>
    <t>м общ.пл.</t>
  </si>
  <si>
    <t>2. Общая площадь жилищного фонда</t>
  </si>
  <si>
    <t>тыс.кв. м</t>
  </si>
  <si>
    <t xml:space="preserve">   общая площадь ветхого аварийного жилищного фонда</t>
  </si>
  <si>
    <t>Площадь жилищного фонда оборудованная:</t>
  </si>
  <si>
    <t xml:space="preserve">     водопроводом</t>
  </si>
  <si>
    <t xml:space="preserve">     канализацией</t>
  </si>
  <si>
    <t xml:space="preserve">     отоплением</t>
  </si>
  <si>
    <t xml:space="preserve">   </t>
  </si>
  <si>
    <t xml:space="preserve">     оборудованной газом</t>
  </si>
  <si>
    <t xml:space="preserve">     горячим водоснабжением</t>
  </si>
  <si>
    <t xml:space="preserve">    напольными электроплитами</t>
  </si>
  <si>
    <t>Площадь оборудованная одновременно всеми видами благоустройства</t>
  </si>
  <si>
    <t>9 м.2024</t>
  </si>
  <si>
    <t xml:space="preserve"> </t>
  </si>
  <si>
    <t xml:space="preserve">  </t>
  </si>
  <si>
    <t>63836.1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</si>
</sst>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6" fillId="0" borderId="0" xfId="0" applyFont="1"/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4" fontId="6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 applyProtection="1">
      <alignment horizontal="right" vertical="center"/>
      <protection locked="0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 applyProtection="1">
      <alignment horizontal="right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 applyProtection="1">
      <alignment horizontal="right" vertical="center"/>
      <protection locked="0"/>
    </xf>
    <xf numFmtId="164" fontId="6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/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/>
    <xf numFmtId="0" fontId="5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right" vertical="top"/>
      <protection locked="0"/>
    </xf>
    <xf numFmtId="164" fontId="6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7"/>
  <sheetViews>
    <sheetView tabSelected="1" topLeftCell="B1" zoomScale="110" zoomScaleNormal="110" workbookViewId="0">
      <pane ySplit="7" topLeftCell="A176" activePane="bottomLeft" state="frozen"/>
      <selection activeCell="B1" sqref="B1"/>
      <selection pane="bottomLeft" activeCell="I2" sqref="F2:L189"/>
    </sheetView>
  </sheetViews>
  <sheetFormatPr defaultRowHeight="15" x14ac:dyDescent="0.25"/>
  <cols>
    <col min="4" max="4" width="5.140625" customWidth="1"/>
    <col min="5" max="5" width="4.85546875" customWidth="1"/>
    <col min="6" max="6" width="16" customWidth="1"/>
  </cols>
  <sheetData>
    <row r="2" spans="3:12" x14ac:dyDescent="0.25">
      <c r="F2" s="3"/>
      <c r="G2" s="4"/>
      <c r="H2" s="5"/>
      <c r="I2" s="5"/>
      <c r="J2" s="6" t="s">
        <v>0</v>
      </c>
      <c r="K2" s="6"/>
      <c r="L2" s="6"/>
    </row>
    <row r="3" spans="3:12" x14ac:dyDescent="0.25">
      <c r="F3" s="75" t="s">
        <v>1</v>
      </c>
      <c r="G3" s="75"/>
      <c r="H3" s="75"/>
      <c r="I3" s="75"/>
      <c r="J3" s="75"/>
      <c r="K3" s="75"/>
      <c r="L3" s="75"/>
    </row>
    <row r="4" spans="3:12" x14ac:dyDescent="0.25">
      <c r="F4" s="7"/>
      <c r="G4" s="8"/>
      <c r="H4" s="5"/>
      <c r="I4" s="5"/>
      <c r="J4" s="5"/>
      <c r="K4" s="5"/>
      <c r="L4" s="5"/>
    </row>
    <row r="5" spans="3:12" x14ac:dyDescent="0.25">
      <c r="F5" s="9" t="s">
        <v>2</v>
      </c>
      <c r="G5" s="5" t="s">
        <v>3</v>
      </c>
      <c r="H5" s="10"/>
      <c r="I5" s="5"/>
      <c r="J5" s="5"/>
      <c r="K5" s="5"/>
      <c r="L5" s="11"/>
    </row>
    <row r="6" spans="3:12" x14ac:dyDescent="0.25">
      <c r="F6" s="76" t="s">
        <v>4</v>
      </c>
      <c r="G6" s="77" t="s">
        <v>5</v>
      </c>
      <c r="H6" s="12" t="s">
        <v>6</v>
      </c>
      <c r="I6" s="12" t="s">
        <v>7</v>
      </c>
      <c r="J6" s="12" t="s">
        <v>8</v>
      </c>
      <c r="K6" s="12" t="s">
        <v>8</v>
      </c>
      <c r="L6" s="12" t="s">
        <v>8</v>
      </c>
    </row>
    <row r="7" spans="3:12" x14ac:dyDescent="0.25">
      <c r="F7" s="76"/>
      <c r="G7" s="77"/>
      <c r="H7" s="13" t="s">
        <v>133</v>
      </c>
      <c r="I7" s="13">
        <v>2024</v>
      </c>
      <c r="J7" s="13">
        <v>2025</v>
      </c>
      <c r="K7" s="13">
        <v>2026</v>
      </c>
      <c r="L7" s="13">
        <v>2027</v>
      </c>
    </row>
    <row r="8" spans="3:12" ht="31.5" x14ac:dyDescent="0.25">
      <c r="F8" s="14" t="s">
        <v>9</v>
      </c>
      <c r="G8" s="15"/>
      <c r="H8" s="1"/>
      <c r="I8" s="2"/>
      <c r="J8" s="2"/>
      <c r="K8" s="2"/>
      <c r="L8" s="2"/>
    </row>
    <row r="9" spans="3:12" ht="56.25" x14ac:dyDescent="0.25">
      <c r="C9" s="46"/>
      <c r="F9" s="16" t="s">
        <v>10</v>
      </c>
      <c r="G9" s="17" t="s">
        <v>11</v>
      </c>
      <c r="H9" s="18">
        <v>6</v>
      </c>
      <c r="I9" s="18">
        <v>6</v>
      </c>
      <c r="J9" s="18">
        <v>6</v>
      </c>
      <c r="K9" s="18">
        <v>6</v>
      </c>
      <c r="L9" s="19">
        <v>6</v>
      </c>
    </row>
    <row r="10" spans="3:12" x14ac:dyDescent="0.25">
      <c r="F10" s="20" t="s">
        <v>12</v>
      </c>
      <c r="G10" s="17"/>
      <c r="H10" s="18"/>
      <c r="I10" s="18"/>
      <c r="J10" s="18"/>
      <c r="K10" s="18"/>
      <c r="L10" s="18"/>
    </row>
    <row r="11" spans="3:12" ht="56.25" x14ac:dyDescent="0.25">
      <c r="F11" s="16" t="s">
        <v>13</v>
      </c>
      <c r="G11" s="21" t="s">
        <v>11</v>
      </c>
      <c r="H11" s="22">
        <v>3</v>
      </c>
      <c r="I11" s="22">
        <v>3</v>
      </c>
      <c r="J11" s="22">
        <v>3</v>
      </c>
      <c r="K11" s="22">
        <v>3</v>
      </c>
      <c r="L11" s="22">
        <v>3</v>
      </c>
    </row>
    <row r="12" spans="3:12" ht="45" x14ac:dyDescent="0.25">
      <c r="F12" s="20" t="s">
        <v>14</v>
      </c>
      <c r="G12" s="21" t="s">
        <v>11</v>
      </c>
      <c r="H12" s="19"/>
      <c r="I12" s="19"/>
      <c r="J12" s="19"/>
      <c r="K12" s="19"/>
      <c r="L12" s="19"/>
    </row>
    <row r="13" spans="3:12" ht="33.75" x14ac:dyDescent="0.25">
      <c r="F13" s="16" t="s">
        <v>15</v>
      </c>
      <c r="G13" s="21" t="s">
        <v>11</v>
      </c>
      <c r="H13" s="19">
        <v>3</v>
      </c>
      <c r="I13" s="19">
        <v>3</v>
      </c>
      <c r="J13" s="19">
        <v>3</v>
      </c>
      <c r="K13" s="19">
        <v>3</v>
      </c>
      <c r="L13" s="19">
        <v>3</v>
      </c>
    </row>
    <row r="14" spans="3:12" ht="22.5" x14ac:dyDescent="0.25">
      <c r="F14" s="20" t="s">
        <v>16</v>
      </c>
      <c r="G14" s="21" t="s">
        <v>11</v>
      </c>
      <c r="H14" s="19"/>
      <c r="I14" s="19"/>
      <c r="J14" s="19"/>
      <c r="K14" s="19"/>
      <c r="L14" s="19"/>
    </row>
    <row r="15" spans="3:12" x14ac:dyDescent="0.25">
      <c r="F15" s="13"/>
      <c r="G15" s="21"/>
      <c r="H15" s="23"/>
      <c r="I15" s="23"/>
      <c r="J15" s="23"/>
      <c r="K15" s="23"/>
      <c r="L15" s="24"/>
    </row>
    <row r="16" spans="3:12" ht="21" x14ac:dyDescent="0.25">
      <c r="F16" s="25" t="s">
        <v>17</v>
      </c>
      <c r="G16" s="21"/>
      <c r="H16" s="26"/>
      <c r="I16" s="26"/>
      <c r="J16" s="26"/>
      <c r="K16" s="26"/>
      <c r="L16" s="26"/>
    </row>
    <row r="17" spans="6:12" x14ac:dyDescent="0.25">
      <c r="F17" s="78" t="s">
        <v>18</v>
      </c>
      <c r="G17" s="21" t="s">
        <v>19</v>
      </c>
      <c r="H17" s="26">
        <v>0.4</v>
      </c>
      <c r="I17" s="26">
        <v>0.4</v>
      </c>
      <c r="J17" s="26">
        <v>0.4</v>
      </c>
      <c r="K17" s="26">
        <v>0.4</v>
      </c>
      <c r="L17" s="26">
        <v>0.4</v>
      </c>
    </row>
    <row r="18" spans="6:12" ht="41.45" customHeight="1" x14ac:dyDescent="0.25">
      <c r="F18" s="78"/>
      <c r="G18" s="21" t="s">
        <v>20</v>
      </c>
      <c r="H18" s="26">
        <v>100</v>
      </c>
      <c r="I18" s="26">
        <v>100</v>
      </c>
      <c r="J18" s="26">
        <v>100</v>
      </c>
      <c r="K18" s="26">
        <v>100</v>
      </c>
      <c r="L18" s="26">
        <v>100</v>
      </c>
    </row>
    <row r="19" spans="6:12" ht="45" x14ac:dyDescent="0.25">
      <c r="F19" s="16" t="s">
        <v>21</v>
      </c>
      <c r="G19" s="21" t="s">
        <v>22</v>
      </c>
      <c r="H19" s="26">
        <v>0.4</v>
      </c>
      <c r="I19" s="26">
        <v>0.4</v>
      </c>
      <c r="J19" s="26">
        <v>0.4</v>
      </c>
      <c r="K19" s="26">
        <v>0.4</v>
      </c>
      <c r="L19" s="26">
        <v>0.4</v>
      </c>
    </row>
    <row r="20" spans="6:12" ht="30" customHeight="1" x14ac:dyDescent="0.25">
      <c r="F20" s="25" t="s">
        <v>23</v>
      </c>
      <c r="G20" s="21"/>
      <c r="I20" s="26"/>
      <c r="J20" s="26"/>
      <c r="K20" s="26"/>
      <c r="L20" s="27"/>
    </row>
    <row r="21" spans="6:12" ht="33.75" x14ac:dyDescent="0.25">
      <c r="F21" s="16" t="s">
        <v>24</v>
      </c>
      <c r="G21" s="47" t="s">
        <v>11</v>
      </c>
      <c r="H21" s="28">
        <v>3</v>
      </c>
      <c r="I21" s="28">
        <v>3</v>
      </c>
      <c r="J21" s="28">
        <v>3</v>
      </c>
      <c r="K21" s="28">
        <v>3</v>
      </c>
      <c r="L21" s="28">
        <v>3</v>
      </c>
    </row>
    <row r="22" spans="6:12" ht="45" x14ac:dyDescent="0.25">
      <c r="F22" s="20" t="s">
        <v>25</v>
      </c>
      <c r="G22" s="17" t="s">
        <v>11</v>
      </c>
      <c r="H22" s="27"/>
      <c r="I22" s="26"/>
      <c r="J22" s="26"/>
      <c r="K22" s="26"/>
      <c r="L22" s="26"/>
    </row>
    <row r="23" spans="6:12" hidden="1" x14ac:dyDescent="0.25">
      <c r="F23" s="72"/>
      <c r="G23" s="17"/>
      <c r="H23" s="27">
        <f>I23*0.75</f>
        <v>50250</v>
      </c>
      <c r="I23" s="26">
        <v>67000</v>
      </c>
      <c r="J23" s="26">
        <v>73000</v>
      </c>
      <c r="K23" s="26">
        <v>75000</v>
      </c>
      <c r="L23" s="26">
        <v>80000</v>
      </c>
    </row>
    <row r="24" spans="6:12" hidden="1" x14ac:dyDescent="0.25">
      <c r="F24" s="72"/>
      <c r="G24" s="17"/>
      <c r="H24" s="27">
        <f>I24*0.75</f>
        <v>11625</v>
      </c>
      <c r="I24" s="26">
        <v>15500</v>
      </c>
      <c r="J24" s="26">
        <v>16000</v>
      </c>
      <c r="K24" s="26">
        <v>16500</v>
      </c>
      <c r="L24" s="26">
        <v>17000</v>
      </c>
    </row>
    <row r="25" spans="6:12" ht="42" x14ac:dyDescent="0.25">
      <c r="F25" s="79" t="s">
        <v>26</v>
      </c>
      <c r="G25" s="59" t="s">
        <v>27</v>
      </c>
      <c r="H25" s="66">
        <f>H23+H24</f>
        <v>61875</v>
      </c>
      <c r="I25" s="66">
        <f t="shared" ref="I25:L25" si="0">I23+I24</f>
        <v>82500</v>
      </c>
      <c r="J25" s="66">
        <f t="shared" si="0"/>
        <v>89000</v>
      </c>
      <c r="K25" s="66">
        <f t="shared" si="0"/>
        <v>91500</v>
      </c>
      <c r="L25" s="66">
        <f t="shared" si="0"/>
        <v>97000</v>
      </c>
    </row>
    <row r="26" spans="6:12" ht="31.5" x14ac:dyDescent="0.25">
      <c r="F26" s="79"/>
      <c r="G26" s="59" t="s">
        <v>20</v>
      </c>
      <c r="H26" s="67">
        <v>105</v>
      </c>
      <c r="I26" s="66">
        <v>105</v>
      </c>
      <c r="J26" s="66">
        <f t="shared" ref="J26:K26" si="1">J25/I25*100</f>
        <v>107.87878787878789</v>
      </c>
      <c r="K26" s="66">
        <f t="shared" si="1"/>
        <v>102.80898876404494</v>
      </c>
      <c r="L26" s="66">
        <f>L25/K25*100</f>
        <v>106.01092896174865</v>
      </c>
    </row>
    <row r="27" spans="6:12" ht="42" x14ac:dyDescent="0.25">
      <c r="F27" s="74" t="s">
        <v>28</v>
      </c>
      <c r="G27" s="21" t="s">
        <v>27</v>
      </c>
      <c r="H27" s="29"/>
      <c r="I27" s="29"/>
      <c r="J27" s="29"/>
      <c r="K27" s="29"/>
      <c r="L27" s="28"/>
    </row>
    <row r="28" spans="6:12" ht="31.5" x14ac:dyDescent="0.25">
      <c r="F28" s="74"/>
      <c r="G28" s="21" t="s">
        <v>20</v>
      </c>
      <c r="H28" s="29"/>
      <c r="I28" s="29"/>
      <c r="J28" s="29"/>
      <c r="K28" s="29"/>
      <c r="L28" s="28"/>
    </row>
    <row r="29" spans="6:12" x14ac:dyDescent="0.25">
      <c r="F29" s="25" t="s">
        <v>29</v>
      </c>
      <c r="G29" s="21"/>
      <c r="H29" s="29"/>
      <c r="I29" s="29"/>
      <c r="J29" s="29"/>
      <c r="K29" s="29"/>
      <c r="L29" s="28"/>
    </row>
    <row r="30" spans="6:12" ht="65.25" customHeight="1" x14ac:dyDescent="0.25">
      <c r="F30" s="79" t="s">
        <v>30</v>
      </c>
      <c r="G30" s="59" t="s">
        <v>27</v>
      </c>
      <c r="H30" s="67" t="s">
        <v>136</v>
      </c>
      <c r="I30" s="67">
        <v>80500</v>
      </c>
      <c r="J30" s="67">
        <v>88000</v>
      </c>
      <c r="K30" s="67">
        <v>91000</v>
      </c>
      <c r="L30" s="66">
        <v>96000</v>
      </c>
    </row>
    <row r="31" spans="6:12" ht="52.5" x14ac:dyDescent="0.25">
      <c r="F31" s="79"/>
      <c r="G31" s="59" t="s">
        <v>31</v>
      </c>
      <c r="H31" s="67">
        <v>107</v>
      </c>
      <c r="I31" s="66">
        <v>107</v>
      </c>
      <c r="J31" s="66">
        <f t="shared" ref="J31:K31" si="2">J30/I30*100</f>
        <v>109.3167701863354</v>
      </c>
      <c r="K31" s="66">
        <f t="shared" si="2"/>
        <v>103.40909090909092</v>
      </c>
      <c r="L31" s="66">
        <f>L30/K30*100</f>
        <v>105.4945054945055</v>
      </c>
    </row>
    <row r="32" spans="6:12" ht="42" x14ac:dyDescent="0.25">
      <c r="F32" s="74" t="s">
        <v>28</v>
      </c>
      <c r="G32" s="21" t="s">
        <v>27</v>
      </c>
      <c r="H32" s="29"/>
      <c r="I32" s="29"/>
      <c r="J32" s="29"/>
      <c r="K32" s="29"/>
      <c r="L32" s="28"/>
    </row>
    <row r="33" spans="6:12" ht="52.5" x14ac:dyDescent="0.25">
      <c r="F33" s="74"/>
      <c r="G33" s="21" t="s">
        <v>31</v>
      </c>
      <c r="H33" s="29"/>
      <c r="I33" s="29"/>
      <c r="J33" s="29"/>
      <c r="K33" s="29"/>
      <c r="L33" s="28"/>
    </row>
    <row r="34" spans="6:12" ht="21" x14ac:dyDescent="0.25">
      <c r="F34" s="25" t="s">
        <v>32</v>
      </c>
      <c r="G34" s="21"/>
      <c r="H34" s="26"/>
      <c r="I34" s="26"/>
      <c r="J34" s="26"/>
      <c r="K34" s="26"/>
      <c r="L34" s="26"/>
    </row>
    <row r="35" spans="6:12" ht="42" x14ac:dyDescent="0.25">
      <c r="F35" s="78" t="s">
        <v>33</v>
      </c>
      <c r="G35" s="21" t="s">
        <v>27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</row>
    <row r="36" spans="6:12" ht="52.5" x14ac:dyDescent="0.25">
      <c r="F36" s="78"/>
      <c r="G36" s="21" t="s">
        <v>31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</row>
    <row r="37" spans="6:12" x14ac:dyDescent="0.25">
      <c r="F37" s="16" t="s">
        <v>34</v>
      </c>
      <c r="G37" s="21"/>
      <c r="H37" s="26"/>
      <c r="I37" s="26"/>
      <c r="J37" s="26"/>
      <c r="K37" s="26"/>
      <c r="L37" s="26"/>
    </row>
    <row r="38" spans="6:12" ht="42" x14ac:dyDescent="0.25">
      <c r="F38" s="78" t="s">
        <v>35</v>
      </c>
      <c r="G38" s="21" t="s">
        <v>27</v>
      </c>
      <c r="H38" s="30"/>
      <c r="I38" s="30"/>
      <c r="J38" s="30"/>
      <c r="K38" s="30"/>
      <c r="L38" s="30"/>
    </row>
    <row r="39" spans="6:12" ht="52.5" x14ac:dyDescent="0.25">
      <c r="F39" s="78"/>
      <c r="G39" s="21" t="s">
        <v>31</v>
      </c>
      <c r="H39" s="26"/>
      <c r="I39" s="26"/>
      <c r="J39" s="26"/>
      <c r="K39" s="26"/>
      <c r="L39" s="26"/>
    </row>
    <row r="40" spans="6:12" ht="42" x14ac:dyDescent="0.25">
      <c r="F40" s="16" t="s">
        <v>36</v>
      </c>
      <c r="G40" s="21" t="s">
        <v>27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</row>
    <row r="41" spans="6:12" ht="31.5" x14ac:dyDescent="0.25">
      <c r="F41" s="25" t="s">
        <v>37</v>
      </c>
      <c r="G41" s="21"/>
      <c r="H41" s="26"/>
      <c r="I41" s="26"/>
      <c r="J41" s="26"/>
      <c r="K41" s="26"/>
      <c r="L41" s="26"/>
    </row>
    <row r="42" spans="6:12" ht="45" x14ac:dyDescent="0.25">
      <c r="F42" s="16" t="s">
        <v>38</v>
      </c>
      <c r="G42" s="21" t="s">
        <v>39</v>
      </c>
      <c r="H42" s="31">
        <v>3</v>
      </c>
      <c r="I42" s="31">
        <v>3</v>
      </c>
      <c r="J42" s="31">
        <v>3</v>
      </c>
      <c r="K42" s="31">
        <v>3</v>
      </c>
      <c r="L42" s="31">
        <v>3</v>
      </c>
    </row>
    <row r="43" spans="6:12" ht="67.5" x14ac:dyDescent="0.25">
      <c r="F43" s="58" t="s">
        <v>40</v>
      </c>
      <c r="G43" s="59" t="s">
        <v>41</v>
      </c>
      <c r="H43" s="51">
        <v>62</v>
      </c>
      <c r="I43" s="51">
        <v>62</v>
      </c>
      <c r="J43" s="51">
        <v>64</v>
      </c>
      <c r="K43" s="51">
        <v>66</v>
      </c>
      <c r="L43" s="51">
        <v>68</v>
      </c>
    </row>
    <row r="44" spans="6:12" x14ac:dyDescent="0.25">
      <c r="F44" s="64" t="s">
        <v>42</v>
      </c>
      <c r="G44" s="59"/>
      <c r="H44" s="51"/>
      <c r="I44" s="51"/>
      <c r="J44" s="51"/>
      <c r="K44" s="51"/>
      <c r="L44" s="51"/>
    </row>
    <row r="45" spans="6:12" ht="42" x14ac:dyDescent="0.25">
      <c r="F45" s="80" t="s">
        <v>43</v>
      </c>
      <c r="G45" s="59" t="s">
        <v>27</v>
      </c>
      <c r="H45" s="51">
        <v>0</v>
      </c>
      <c r="I45" s="51">
        <v>1000</v>
      </c>
      <c r="J45" s="51">
        <v>1500</v>
      </c>
      <c r="K45" s="51">
        <v>2000</v>
      </c>
      <c r="L45" s="51">
        <v>2300</v>
      </c>
    </row>
    <row r="46" spans="6:12" ht="52.5" x14ac:dyDescent="0.25">
      <c r="F46" s="80"/>
      <c r="G46" s="59" t="s">
        <v>31</v>
      </c>
      <c r="H46" s="51">
        <v>0</v>
      </c>
      <c r="I46" s="51">
        <v>130</v>
      </c>
      <c r="J46" s="51">
        <f t="shared" ref="J46:K46" si="3">J45/I45*100</f>
        <v>150</v>
      </c>
      <c r="K46" s="51">
        <f t="shared" si="3"/>
        <v>133.33333333333331</v>
      </c>
      <c r="L46" s="51">
        <f>L45/K45*100</f>
        <v>114.99999999999999</v>
      </c>
    </row>
    <row r="47" spans="6:12" ht="42" x14ac:dyDescent="0.25">
      <c r="F47" s="74" t="s">
        <v>28</v>
      </c>
      <c r="G47" s="21" t="s">
        <v>27</v>
      </c>
      <c r="H47" s="32"/>
      <c r="I47" s="32"/>
      <c r="J47" s="32"/>
      <c r="K47" s="32"/>
      <c r="L47" s="32"/>
    </row>
    <row r="48" spans="6:12" ht="52.5" x14ac:dyDescent="0.25">
      <c r="F48" s="74"/>
      <c r="G48" s="21" t="s">
        <v>31</v>
      </c>
      <c r="H48" s="32"/>
      <c r="I48" s="32"/>
      <c r="J48" s="32"/>
      <c r="K48" s="32"/>
      <c r="L48" s="32"/>
    </row>
    <row r="49" spans="6:14" ht="45" x14ac:dyDescent="0.25">
      <c r="F49" s="16" t="s">
        <v>44</v>
      </c>
      <c r="G49" s="21"/>
      <c r="H49" s="26"/>
      <c r="I49" s="26"/>
      <c r="J49" s="26"/>
      <c r="K49" s="26"/>
      <c r="L49" s="26"/>
    </row>
    <row r="50" spans="6:14" ht="42" x14ac:dyDescent="0.25">
      <c r="F50" s="58" t="s">
        <v>45</v>
      </c>
      <c r="G50" s="59" t="s">
        <v>27</v>
      </c>
      <c r="H50" s="51">
        <v>700</v>
      </c>
      <c r="I50" s="51">
        <v>1000</v>
      </c>
      <c r="J50" s="51">
        <v>1500</v>
      </c>
      <c r="K50" s="51">
        <v>2000</v>
      </c>
      <c r="L50" s="51">
        <v>2300</v>
      </c>
    </row>
    <row r="51" spans="6:14" ht="42" x14ac:dyDescent="0.25">
      <c r="F51" s="58" t="s">
        <v>46</v>
      </c>
      <c r="G51" s="59" t="s">
        <v>27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</row>
    <row r="52" spans="6:14" ht="56.25" x14ac:dyDescent="0.25">
      <c r="F52" s="58" t="s">
        <v>47</v>
      </c>
      <c r="G52" s="59" t="s">
        <v>27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</row>
    <row r="53" spans="6:14" ht="42" x14ac:dyDescent="0.25">
      <c r="F53" s="58" t="s">
        <v>48</v>
      </c>
      <c r="G53" s="59" t="s">
        <v>27</v>
      </c>
      <c r="H53" s="51">
        <v>0</v>
      </c>
      <c r="I53" s="51">
        <v>1000</v>
      </c>
      <c r="J53" s="51">
        <v>1500</v>
      </c>
      <c r="K53" s="51">
        <v>2000</v>
      </c>
      <c r="L53" s="51">
        <v>2300</v>
      </c>
    </row>
    <row r="54" spans="6:14" ht="67.5" x14ac:dyDescent="0.25">
      <c r="F54" s="58" t="s">
        <v>49</v>
      </c>
      <c r="G54" s="59" t="s">
        <v>27</v>
      </c>
      <c r="H54" s="51">
        <v>153405.9</v>
      </c>
      <c r="I54" s="51">
        <v>160000</v>
      </c>
      <c r="J54" s="51">
        <v>167000</v>
      </c>
      <c r="K54" s="51">
        <v>169000</v>
      </c>
      <c r="L54" s="51">
        <v>170000</v>
      </c>
    </row>
    <row r="55" spans="6:14" ht="42" x14ac:dyDescent="0.25">
      <c r="F55" s="16" t="s">
        <v>50</v>
      </c>
      <c r="G55" s="21" t="s">
        <v>27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</row>
    <row r="56" spans="6:14" ht="45" x14ac:dyDescent="0.25">
      <c r="F56" s="58" t="s">
        <v>51</v>
      </c>
      <c r="G56" s="59" t="s">
        <v>27</v>
      </c>
      <c r="H56" s="51">
        <v>44470.3</v>
      </c>
      <c r="I56" s="51">
        <v>66000</v>
      </c>
      <c r="J56" s="51">
        <v>70000</v>
      </c>
      <c r="K56" s="51">
        <v>72000</v>
      </c>
      <c r="L56" s="51">
        <v>74000</v>
      </c>
    </row>
    <row r="57" spans="6:14" x14ac:dyDescent="0.25">
      <c r="F57" s="25" t="s">
        <v>52</v>
      </c>
      <c r="G57" s="21"/>
      <c r="H57" s="26"/>
      <c r="I57" s="26"/>
      <c r="J57" s="26"/>
      <c r="K57" s="26"/>
      <c r="L57" s="26"/>
    </row>
    <row r="58" spans="6:14" ht="33.75" x14ac:dyDescent="0.25">
      <c r="F58" s="16" t="s">
        <v>53</v>
      </c>
      <c r="G58" s="21" t="s">
        <v>11</v>
      </c>
      <c r="H58" s="26">
        <v>2</v>
      </c>
      <c r="I58" s="26">
        <v>2</v>
      </c>
      <c r="J58" s="26">
        <v>2</v>
      </c>
      <c r="K58" s="26">
        <v>2</v>
      </c>
      <c r="L58" s="26">
        <v>2</v>
      </c>
      <c r="N58" t="s">
        <v>135</v>
      </c>
    </row>
    <row r="59" spans="6:14" ht="22.5" x14ac:dyDescent="0.25">
      <c r="F59" s="58" t="s">
        <v>54</v>
      </c>
      <c r="G59" s="59" t="s">
        <v>55</v>
      </c>
      <c r="H59" s="61">
        <f>I59*0.75</f>
        <v>2475</v>
      </c>
      <c r="I59" s="61">
        <v>3300</v>
      </c>
      <c r="J59" s="61">
        <v>5000</v>
      </c>
      <c r="K59" s="61">
        <v>5500</v>
      </c>
      <c r="L59" s="61">
        <v>6000</v>
      </c>
    </row>
    <row r="60" spans="6:14" ht="33.75" x14ac:dyDescent="0.25">
      <c r="F60" s="20" t="s">
        <v>28</v>
      </c>
      <c r="G60" s="21" t="s">
        <v>55</v>
      </c>
      <c r="H60" s="30"/>
      <c r="I60" s="30"/>
      <c r="J60" s="30"/>
      <c r="K60" s="30"/>
      <c r="L60" s="30"/>
    </row>
    <row r="61" spans="6:14" ht="45" x14ac:dyDescent="0.25">
      <c r="F61" s="65" t="s">
        <v>56</v>
      </c>
      <c r="G61" s="59" t="s">
        <v>55</v>
      </c>
      <c r="H61" s="61"/>
      <c r="I61" s="61"/>
      <c r="J61" s="61"/>
      <c r="K61" s="61"/>
      <c r="L61" s="61"/>
    </row>
    <row r="62" spans="6:14" x14ac:dyDescent="0.25">
      <c r="F62" s="12" t="s">
        <v>12</v>
      </c>
      <c r="G62" s="21"/>
      <c r="H62" s="30"/>
      <c r="I62" s="30"/>
      <c r="J62" s="30"/>
      <c r="K62" s="30"/>
      <c r="L62" s="30"/>
    </row>
    <row r="63" spans="6:14" ht="90" x14ac:dyDescent="0.25">
      <c r="F63" s="58" t="s">
        <v>57</v>
      </c>
      <c r="G63" s="59" t="s">
        <v>55</v>
      </c>
      <c r="H63" s="61">
        <f>I63*0.75</f>
        <v>2475</v>
      </c>
      <c r="I63" s="61">
        <f t="shared" ref="I63:K63" si="4">I59</f>
        <v>3300</v>
      </c>
      <c r="J63" s="61">
        <f t="shared" si="4"/>
        <v>5000</v>
      </c>
      <c r="K63" s="61">
        <f t="shared" si="4"/>
        <v>5500</v>
      </c>
      <c r="L63" s="61">
        <f>L59</f>
        <v>6000</v>
      </c>
    </row>
    <row r="64" spans="6:14" ht="33.75" x14ac:dyDescent="0.25">
      <c r="F64" s="20" t="s">
        <v>28</v>
      </c>
      <c r="G64" s="21" t="s">
        <v>55</v>
      </c>
      <c r="H64" s="30"/>
      <c r="I64" s="30"/>
      <c r="J64" s="30"/>
      <c r="K64" s="30"/>
      <c r="L64" s="30"/>
    </row>
    <row r="65" spans="6:12" ht="22.5" x14ac:dyDescent="0.25">
      <c r="F65" s="16" t="s">
        <v>58</v>
      </c>
      <c r="G65" s="21" t="s">
        <v>55</v>
      </c>
      <c r="H65" s="30"/>
      <c r="I65" s="30"/>
      <c r="J65" s="30"/>
      <c r="K65" s="30"/>
      <c r="L65" s="30"/>
    </row>
    <row r="66" spans="6:12" x14ac:dyDescent="0.25">
      <c r="F66" s="25" t="s">
        <v>59</v>
      </c>
      <c r="G66" s="21"/>
      <c r="H66" s="30"/>
      <c r="I66" s="30"/>
      <c r="J66" s="30"/>
      <c r="K66" s="30"/>
      <c r="L66" s="30"/>
    </row>
    <row r="67" spans="6:12" x14ac:dyDescent="0.25">
      <c r="F67" s="58" t="s">
        <v>60</v>
      </c>
      <c r="G67" s="62" t="s">
        <v>61</v>
      </c>
      <c r="H67" s="60">
        <f>I67*0.75</f>
        <v>4060.23225</v>
      </c>
      <c r="I67" s="60">
        <v>5413.643</v>
      </c>
      <c r="J67" s="60">
        <v>5139.6499999999996</v>
      </c>
      <c r="K67" s="60">
        <v>5160.63</v>
      </c>
      <c r="L67" s="63">
        <f>K67/J67*K67</f>
        <v>5181.695640150594</v>
      </c>
    </row>
    <row r="68" spans="6:12" ht="56.25" x14ac:dyDescent="0.25">
      <c r="F68" s="58" t="s">
        <v>62</v>
      </c>
      <c r="G68" s="62" t="s">
        <v>61</v>
      </c>
      <c r="H68" s="60">
        <f>I68*0.75</f>
        <v>3289.1572499999997</v>
      </c>
      <c r="I68" s="60">
        <v>4385.5429999999997</v>
      </c>
      <c r="J68" s="60">
        <v>4077.97</v>
      </c>
      <c r="K68" s="60">
        <v>4071.17</v>
      </c>
      <c r="L68" s="63">
        <f>K68/J68*K68</f>
        <v>4064.3813389750298</v>
      </c>
    </row>
    <row r="69" spans="6:12" ht="45" x14ac:dyDescent="0.25">
      <c r="F69" s="16" t="s">
        <v>63</v>
      </c>
      <c r="G69" s="21" t="s">
        <v>64</v>
      </c>
      <c r="H69" s="34">
        <f>(H67-H68)/H67*100</f>
        <v>18.990908709717289</v>
      </c>
      <c r="I69" s="34">
        <f>(I67-I68)/I67*100</f>
        <v>18.990908709717289</v>
      </c>
      <c r="J69" s="34">
        <f t="shared" ref="J69:L69" si="5">(J67-J68)/J67*100</f>
        <v>20.656659500160515</v>
      </c>
      <c r="K69" s="34">
        <f t="shared" si="5"/>
        <v>21.11098838707677</v>
      </c>
      <c r="L69" s="34">
        <f t="shared" si="5"/>
        <v>21.562715735714111</v>
      </c>
    </row>
    <row r="70" spans="6:12" x14ac:dyDescent="0.25">
      <c r="F70" s="58" t="s">
        <v>65</v>
      </c>
      <c r="G70" s="59" t="s">
        <v>66</v>
      </c>
      <c r="H70" s="60">
        <f>I70*0.75</f>
        <v>4418.9061300000003</v>
      </c>
      <c r="I70" s="60">
        <v>5891.8748400000004</v>
      </c>
      <c r="J70" s="61">
        <v>5139.6499999999996</v>
      </c>
      <c r="K70" s="61">
        <v>5160.63</v>
      </c>
      <c r="L70" s="61">
        <f>K70/J70*K70</f>
        <v>5181.695640150594</v>
      </c>
    </row>
    <row r="71" spans="6:12" x14ac:dyDescent="0.25">
      <c r="F71" s="16" t="s">
        <v>12</v>
      </c>
      <c r="G71" s="21" t="s">
        <v>55</v>
      </c>
      <c r="H71" s="30"/>
      <c r="I71" s="30"/>
      <c r="J71" s="30"/>
      <c r="K71" s="30"/>
      <c r="L71" s="30"/>
    </row>
    <row r="72" spans="6:12" ht="56.25" x14ac:dyDescent="0.25">
      <c r="F72" s="16" t="s">
        <v>67</v>
      </c>
      <c r="G72" s="21" t="s">
        <v>55</v>
      </c>
      <c r="H72" s="30">
        <f>I72*0.75</f>
        <v>2211.5065125000001</v>
      </c>
      <c r="I72" s="30">
        <v>2948.67535</v>
      </c>
      <c r="J72" s="73">
        <v>3049.1903499999999</v>
      </c>
      <c r="K72" s="30">
        <v>3062.6703499999999</v>
      </c>
      <c r="L72" s="30">
        <f>K72/J72*K72</f>
        <v>3076.2099429998266</v>
      </c>
    </row>
    <row r="73" spans="6:12" ht="33.75" x14ac:dyDescent="0.25">
      <c r="F73" s="16" t="s">
        <v>68</v>
      </c>
      <c r="G73" s="21" t="s">
        <v>55</v>
      </c>
      <c r="H73" s="30">
        <f>I73*0.75</f>
        <v>959.11788000000001</v>
      </c>
      <c r="I73" s="30">
        <v>1278.82384</v>
      </c>
      <c r="J73" s="30">
        <v>773.6</v>
      </c>
      <c r="K73" s="30">
        <v>780.1</v>
      </c>
      <c r="L73" s="30">
        <f>K73/J73*K73</f>
        <v>786.6546147880041</v>
      </c>
    </row>
    <row r="74" spans="6:12" x14ac:dyDescent="0.25">
      <c r="F74" s="16" t="s">
        <v>69</v>
      </c>
      <c r="G74" s="21" t="s">
        <v>55</v>
      </c>
      <c r="H74" s="30"/>
      <c r="I74" s="30"/>
      <c r="J74" s="30"/>
      <c r="K74" s="30"/>
      <c r="L74" s="30"/>
    </row>
    <row r="75" spans="6:12" ht="22.5" x14ac:dyDescent="0.25">
      <c r="F75" s="16" t="s">
        <v>70</v>
      </c>
      <c r="G75" s="21" t="s">
        <v>55</v>
      </c>
      <c r="H75" s="30"/>
      <c r="I75" s="30"/>
      <c r="J75" s="30"/>
      <c r="K75" s="30"/>
      <c r="L75" s="30"/>
    </row>
    <row r="76" spans="6:12" ht="33.75" x14ac:dyDescent="0.25">
      <c r="F76" s="16" t="s">
        <v>71</v>
      </c>
      <c r="G76" s="21" t="s">
        <v>55</v>
      </c>
      <c r="H76" s="30"/>
      <c r="I76" s="30"/>
      <c r="J76" s="30"/>
      <c r="K76" s="30"/>
      <c r="L76" s="30"/>
    </row>
    <row r="77" spans="6:12" ht="56.25" x14ac:dyDescent="0.25">
      <c r="F77" s="16" t="s">
        <v>72</v>
      </c>
      <c r="G77" s="12" t="s">
        <v>41</v>
      </c>
      <c r="H77" s="35">
        <v>5</v>
      </c>
      <c r="I77" s="36">
        <v>5</v>
      </c>
      <c r="J77" s="36">
        <v>5</v>
      </c>
      <c r="K77" s="36">
        <v>5</v>
      </c>
      <c r="L77" s="36">
        <v>5</v>
      </c>
    </row>
    <row r="78" spans="6:12" x14ac:dyDescent="0.25">
      <c r="F78" s="25" t="s">
        <v>73</v>
      </c>
      <c r="G78" s="21"/>
      <c r="H78" s="26"/>
      <c r="I78" s="26"/>
      <c r="J78" s="26"/>
      <c r="K78" s="26"/>
      <c r="L78" s="26"/>
    </row>
    <row r="79" spans="6:12" ht="45" x14ac:dyDescent="0.25">
      <c r="F79" s="16" t="s">
        <v>74</v>
      </c>
      <c r="G79" s="21" t="s">
        <v>75</v>
      </c>
      <c r="H79" s="51">
        <v>240</v>
      </c>
      <c r="I79" s="51">
        <v>240</v>
      </c>
      <c r="J79" s="51">
        <v>240</v>
      </c>
      <c r="K79" s="51">
        <v>240</v>
      </c>
      <c r="L79" s="51">
        <v>240</v>
      </c>
    </row>
    <row r="80" spans="6:12" ht="33.75" x14ac:dyDescent="0.25">
      <c r="F80" s="16" t="s">
        <v>76</v>
      </c>
      <c r="G80" s="21" t="s">
        <v>64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</row>
    <row r="81" spans="2:12" ht="45" x14ac:dyDescent="0.25">
      <c r="F81" s="16" t="s">
        <v>77</v>
      </c>
      <c r="G81" s="21" t="s">
        <v>41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</row>
    <row r="82" spans="2:12" ht="45" x14ac:dyDescent="0.25">
      <c r="F82" s="16" t="s">
        <v>78</v>
      </c>
      <c r="G82" s="21" t="s">
        <v>41</v>
      </c>
      <c r="H82" s="26">
        <v>90</v>
      </c>
      <c r="I82" s="26">
        <v>90</v>
      </c>
      <c r="J82" s="26">
        <v>90</v>
      </c>
      <c r="K82" s="26">
        <v>90</v>
      </c>
      <c r="L82" s="26">
        <v>90</v>
      </c>
    </row>
    <row r="83" spans="2:12" ht="22.5" x14ac:dyDescent="0.25">
      <c r="F83" s="58" t="s">
        <v>79</v>
      </c>
      <c r="G83" s="59" t="s">
        <v>41</v>
      </c>
      <c r="H83" s="51">
        <v>24</v>
      </c>
      <c r="I83" s="51">
        <v>24</v>
      </c>
      <c r="J83" s="51">
        <v>24</v>
      </c>
      <c r="K83" s="51">
        <v>24</v>
      </c>
      <c r="L83" s="51">
        <v>24</v>
      </c>
    </row>
    <row r="84" spans="2:12" ht="22.5" x14ac:dyDescent="0.25">
      <c r="F84" s="58" t="s">
        <v>80</v>
      </c>
      <c r="G84" s="59" t="s">
        <v>55</v>
      </c>
      <c r="H84" s="51">
        <v>13309.1</v>
      </c>
      <c r="I84" s="51">
        <v>15000</v>
      </c>
      <c r="J84" s="51">
        <v>17000</v>
      </c>
      <c r="K84" s="51">
        <v>17500</v>
      </c>
      <c r="L84" s="51">
        <v>18000</v>
      </c>
    </row>
    <row r="85" spans="2:12" ht="22.5" x14ac:dyDescent="0.25">
      <c r="F85" s="58" t="s">
        <v>81</v>
      </c>
      <c r="G85" s="59" t="s">
        <v>55</v>
      </c>
      <c r="H85" s="51">
        <f>I85*0.75</f>
        <v>477.68673750000005</v>
      </c>
      <c r="I85" s="51">
        <v>636.91565000000003</v>
      </c>
      <c r="J85" s="51">
        <v>557.15965000000006</v>
      </c>
      <c r="K85" s="51">
        <v>557.15965000000006</v>
      </c>
      <c r="L85" s="51">
        <v>557.15965000000006</v>
      </c>
    </row>
    <row r="86" spans="2:12" ht="67.5" x14ac:dyDescent="0.25">
      <c r="F86" s="16" t="s">
        <v>82</v>
      </c>
      <c r="G86" s="21" t="s">
        <v>64</v>
      </c>
      <c r="H86" s="26"/>
      <c r="I86" s="26"/>
      <c r="J86" s="26"/>
      <c r="K86" s="26"/>
      <c r="L86" s="26"/>
    </row>
    <row r="87" spans="2:12" ht="21" x14ac:dyDescent="0.25">
      <c r="F87" s="25" t="s">
        <v>83</v>
      </c>
      <c r="G87" s="21"/>
      <c r="H87" s="26"/>
      <c r="I87" s="26"/>
      <c r="J87" s="26"/>
      <c r="K87" s="26"/>
      <c r="L87" s="26"/>
    </row>
    <row r="88" spans="2:12" ht="42" x14ac:dyDescent="0.25">
      <c r="F88" s="58" t="s">
        <v>84</v>
      </c>
      <c r="G88" s="59" t="s">
        <v>27</v>
      </c>
      <c r="H88" s="51">
        <v>20</v>
      </c>
      <c r="I88" s="51">
        <v>25.5</v>
      </c>
      <c r="J88" s="51">
        <v>26.5</v>
      </c>
      <c r="K88" s="51">
        <v>28</v>
      </c>
      <c r="L88" s="51">
        <v>29</v>
      </c>
    </row>
    <row r="89" spans="2:12" ht="42" x14ac:dyDescent="0.25">
      <c r="F89" s="58" t="s">
        <v>85</v>
      </c>
      <c r="G89" s="59" t="s">
        <v>27</v>
      </c>
      <c r="H89" s="51">
        <v>1200</v>
      </c>
      <c r="I89" s="51">
        <v>1500</v>
      </c>
      <c r="J89" s="51">
        <v>1900</v>
      </c>
      <c r="K89" s="51">
        <v>2100</v>
      </c>
      <c r="L89" s="51">
        <v>2200</v>
      </c>
    </row>
    <row r="90" spans="2:12" ht="21" x14ac:dyDescent="0.25">
      <c r="F90" s="37" t="s">
        <v>86</v>
      </c>
      <c r="G90" s="38"/>
      <c r="H90" s="26"/>
      <c r="I90" s="26"/>
      <c r="J90" s="26"/>
      <c r="K90" s="26"/>
      <c r="L90" s="26"/>
    </row>
    <row r="91" spans="2:12" ht="45" x14ac:dyDescent="0.25">
      <c r="F91" s="39" t="s">
        <v>87</v>
      </c>
      <c r="G91" s="38" t="s">
        <v>88</v>
      </c>
      <c r="H91" s="26">
        <v>21.5</v>
      </c>
      <c r="I91" s="26">
        <v>21.5</v>
      </c>
      <c r="J91" s="26">
        <v>21.5</v>
      </c>
      <c r="K91" s="26">
        <v>21.5</v>
      </c>
      <c r="L91" s="26">
        <v>21.5</v>
      </c>
    </row>
    <row r="92" spans="2:12" ht="31.5" x14ac:dyDescent="0.25">
      <c r="F92" s="39" t="s">
        <v>89</v>
      </c>
      <c r="G92" s="38" t="s">
        <v>90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</row>
    <row r="93" spans="2:12" ht="56.25" x14ac:dyDescent="0.25">
      <c r="F93" s="39" t="s">
        <v>91</v>
      </c>
      <c r="G93" s="38" t="s">
        <v>64</v>
      </c>
      <c r="H93" s="26">
        <v>100</v>
      </c>
      <c r="I93" s="26">
        <v>100</v>
      </c>
      <c r="J93" s="26">
        <v>100</v>
      </c>
      <c r="K93" s="26">
        <v>100</v>
      </c>
      <c r="L93" s="26">
        <v>100</v>
      </c>
    </row>
    <row r="94" spans="2:12" ht="33.75" x14ac:dyDescent="0.25">
      <c r="F94" s="40" t="s">
        <v>92</v>
      </c>
      <c r="G94" s="41" t="s">
        <v>11</v>
      </c>
      <c r="H94" s="26"/>
      <c r="I94" s="26"/>
      <c r="J94" s="26"/>
      <c r="K94" s="26"/>
      <c r="L94" s="26"/>
    </row>
    <row r="95" spans="2:12" ht="67.5" x14ac:dyDescent="0.25">
      <c r="F95" s="40" t="s">
        <v>93</v>
      </c>
      <c r="G95" s="41" t="s">
        <v>11</v>
      </c>
      <c r="H95" s="26">
        <v>1</v>
      </c>
      <c r="I95" s="26">
        <v>1</v>
      </c>
      <c r="J95" s="26">
        <v>1</v>
      </c>
      <c r="K95" s="26">
        <v>1</v>
      </c>
      <c r="L95" s="26">
        <v>1</v>
      </c>
    </row>
    <row r="96" spans="2:12" ht="45" x14ac:dyDescent="0.25">
      <c r="B96" s="46"/>
      <c r="D96" s="68" t="s">
        <v>134</v>
      </c>
      <c r="F96" s="69" t="s">
        <v>94</v>
      </c>
      <c r="G96" s="49" t="s">
        <v>95</v>
      </c>
      <c r="H96" s="70">
        <v>16</v>
      </c>
      <c r="I96" s="70">
        <v>16</v>
      </c>
      <c r="J96" s="71">
        <v>14</v>
      </c>
      <c r="K96" s="71">
        <v>10</v>
      </c>
      <c r="L96" s="71">
        <v>7</v>
      </c>
    </row>
    <row r="97" spans="6:12" ht="67.5" x14ac:dyDescent="0.25">
      <c r="F97" s="48" t="s">
        <v>96</v>
      </c>
      <c r="G97" s="52" t="s">
        <v>97</v>
      </c>
      <c r="H97" s="53">
        <v>32</v>
      </c>
      <c r="I97" s="53">
        <v>32</v>
      </c>
      <c r="J97" s="54">
        <v>32</v>
      </c>
      <c r="K97" s="51">
        <v>32</v>
      </c>
      <c r="L97" s="51">
        <v>32</v>
      </c>
    </row>
    <row r="98" spans="6:12" ht="33.75" x14ac:dyDescent="0.25">
      <c r="F98" s="48" t="s">
        <v>98</v>
      </c>
      <c r="G98" s="52" t="s">
        <v>11</v>
      </c>
      <c r="H98" s="55">
        <v>1</v>
      </c>
      <c r="I98" s="55">
        <v>1</v>
      </c>
      <c r="J98" s="54">
        <v>1</v>
      </c>
      <c r="K98" s="51">
        <v>1</v>
      </c>
      <c r="L98" s="51">
        <v>1</v>
      </c>
    </row>
    <row r="99" spans="6:12" ht="45" x14ac:dyDescent="0.25">
      <c r="F99" s="48" t="s">
        <v>99</v>
      </c>
      <c r="G99" s="49" t="s">
        <v>75</v>
      </c>
      <c r="H99" s="56">
        <v>46</v>
      </c>
      <c r="I99" s="56">
        <v>46</v>
      </c>
      <c r="J99" s="51">
        <v>48</v>
      </c>
      <c r="K99" s="51">
        <v>45</v>
      </c>
      <c r="L99" s="51">
        <v>46</v>
      </c>
    </row>
    <row r="100" spans="6:12" ht="33.75" x14ac:dyDescent="0.25">
      <c r="F100" s="48" t="s">
        <v>100</v>
      </c>
      <c r="G100" s="49" t="s">
        <v>75</v>
      </c>
      <c r="H100" s="51">
        <v>46</v>
      </c>
      <c r="I100" s="51">
        <v>46</v>
      </c>
      <c r="J100" s="51">
        <v>48</v>
      </c>
      <c r="K100" s="51">
        <v>45</v>
      </c>
      <c r="L100" s="50">
        <v>46</v>
      </c>
    </row>
    <row r="101" spans="6:12" ht="56.25" x14ac:dyDescent="0.25">
      <c r="F101" s="48" t="s">
        <v>101</v>
      </c>
      <c r="G101" s="49" t="s">
        <v>75</v>
      </c>
      <c r="H101" s="51">
        <v>15</v>
      </c>
      <c r="I101" s="51">
        <v>15</v>
      </c>
      <c r="J101" s="51">
        <v>15</v>
      </c>
      <c r="K101" s="57">
        <v>15</v>
      </c>
      <c r="L101" s="51">
        <v>15</v>
      </c>
    </row>
    <row r="102" spans="6:12" ht="22.5" x14ac:dyDescent="0.25">
      <c r="F102" s="40" t="s">
        <v>102</v>
      </c>
      <c r="G102" s="43" t="s">
        <v>11</v>
      </c>
      <c r="H102" s="26">
        <v>1</v>
      </c>
      <c r="I102" s="26">
        <v>1</v>
      </c>
      <c r="J102" s="26">
        <v>1</v>
      </c>
      <c r="K102" s="26">
        <v>1</v>
      </c>
      <c r="L102" s="26">
        <v>1</v>
      </c>
    </row>
    <row r="103" spans="6:12" ht="22.5" x14ac:dyDescent="0.25">
      <c r="F103" s="40" t="s">
        <v>103</v>
      </c>
      <c r="G103" s="43" t="s">
        <v>104</v>
      </c>
      <c r="H103" s="26">
        <v>0</v>
      </c>
      <c r="I103" s="26">
        <v>0</v>
      </c>
      <c r="J103" s="26">
        <v>0</v>
      </c>
      <c r="K103" s="26">
        <v>0</v>
      </c>
      <c r="L103" s="42">
        <v>0</v>
      </c>
    </row>
    <row r="104" spans="6:12" ht="33.75" x14ac:dyDescent="0.25">
      <c r="F104" s="40" t="s">
        <v>105</v>
      </c>
      <c r="G104" s="43" t="s">
        <v>106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</row>
    <row r="105" spans="6:12" ht="33.75" x14ac:dyDescent="0.25">
      <c r="F105" s="40" t="s">
        <v>107</v>
      </c>
      <c r="G105" s="43" t="s">
        <v>11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</row>
    <row r="106" spans="6:12" ht="22.5" x14ac:dyDescent="0.25">
      <c r="F106" s="40" t="s">
        <v>108</v>
      </c>
      <c r="G106" s="43" t="s">
        <v>11</v>
      </c>
      <c r="H106" s="26">
        <v>1</v>
      </c>
      <c r="I106" s="26">
        <v>1</v>
      </c>
      <c r="J106" s="26">
        <v>1</v>
      </c>
      <c r="K106" s="26">
        <v>1</v>
      </c>
      <c r="L106" s="26">
        <v>1</v>
      </c>
    </row>
    <row r="107" spans="6:12" ht="45" x14ac:dyDescent="0.25">
      <c r="F107" s="40" t="s">
        <v>109</v>
      </c>
      <c r="G107" s="43" t="s">
        <v>110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</row>
    <row r="108" spans="6:12" ht="22.5" x14ac:dyDescent="0.25">
      <c r="F108" s="40" t="s">
        <v>111</v>
      </c>
      <c r="G108" s="43" t="s">
        <v>75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</row>
    <row r="109" spans="6:12" ht="33.75" x14ac:dyDescent="0.25">
      <c r="F109" s="40" t="s">
        <v>112</v>
      </c>
      <c r="G109" s="43" t="s">
        <v>113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</row>
    <row r="110" spans="6:12" ht="45" x14ac:dyDescent="0.25">
      <c r="F110" s="40" t="s">
        <v>114</v>
      </c>
      <c r="G110" s="43" t="s">
        <v>113</v>
      </c>
      <c r="H110" s="26">
        <v>25</v>
      </c>
      <c r="I110" s="26">
        <v>25</v>
      </c>
      <c r="J110" s="26">
        <v>25</v>
      </c>
      <c r="K110" s="26">
        <v>25</v>
      </c>
      <c r="L110" s="26">
        <v>25</v>
      </c>
    </row>
    <row r="111" spans="6:12" x14ac:dyDescent="0.25">
      <c r="F111" s="37" t="s">
        <v>115</v>
      </c>
      <c r="G111" s="12"/>
      <c r="H111" s="45"/>
      <c r="I111" s="45"/>
      <c r="J111" s="45"/>
      <c r="K111" s="45"/>
      <c r="L111" s="45"/>
    </row>
    <row r="112" spans="6:12" ht="45" x14ac:dyDescent="0.25">
      <c r="F112" s="40" t="s">
        <v>116</v>
      </c>
      <c r="G112" s="12" t="s">
        <v>117</v>
      </c>
      <c r="H112" s="45">
        <v>0</v>
      </c>
      <c r="I112" s="45">
        <v>0</v>
      </c>
      <c r="J112" s="45">
        <v>100</v>
      </c>
      <c r="K112" s="45">
        <v>100</v>
      </c>
      <c r="L112" s="45">
        <v>100</v>
      </c>
    </row>
    <row r="113" spans="6:12" x14ac:dyDescent="0.25">
      <c r="F113" s="40" t="s">
        <v>12</v>
      </c>
      <c r="G113" s="12"/>
      <c r="H113" s="45"/>
      <c r="I113" s="45"/>
      <c r="J113" s="45"/>
      <c r="K113" s="45"/>
      <c r="L113" s="45"/>
    </row>
    <row r="114" spans="6:12" ht="33.75" x14ac:dyDescent="0.25">
      <c r="F114" s="40" t="s">
        <v>118</v>
      </c>
      <c r="G114" s="12" t="s">
        <v>90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</row>
    <row r="115" spans="6:12" ht="67.5" x14ac:dyDescent="0.25">
      <c r="F115" s="40" t="s">
        <v>119</v>
      </c>
      <c r="G115" s="12" t="s">
        <v>120</v>
      </c>
      <c r="H115" s="45">
        <v>0</v>
      </c>
      <c r="I115" s="45">
        <v>0</v>
      </c>
      <c r="J115" s="45">
        <v>1</v>
      </c>
      <c r="K115" s="45">
        <v>1</v>
      </c>
      <c r="L115" s="45">
        <v>2</v>
      </c>
    </row>
    <row r="116" spans="6:12" ht="22.5" x14ac:dyDescent="0.25">
      <c r="F116" s="40" t="s">
        <v>121</v>
      </c>
      <c r="G116" s="33" t="s">
        <v>122</v>
      </c>
      <c r="H116" s="45">
        <v>12.8</v>
      </c>
      <c r="I116" s="45">
        <v>12.8</v>
      </c>
      <c r="J116" s="45">
        <v>12.9</v>
      </c>
      <c r="K116" s="45">
        <v>12.9</v>
      </c>
      <c r="L116" s="45">
        <v>13</v>
      </c>
    </row>
    <row r="117" spans="6:12" x14ac:dyDescent="0.25">
      <c r="F117" s="40" t="s">
        <v>12</v>
      </c>
      <c r="G117" s="33" t="s">
        <v>122</v>
      </c>
      <c r="H117" s="45"/>
      <c r="I117" s="45"/>
      <c r="J117" s="45"/>
      <c r="K117" s="45"/>
      <c r="L117" s="45"/>
    </row>
    <row r="118" spans="6:12" ht="33.75" x14ac:dyDescent="0.25">
      <c r="F118" s="40" t="s">
        <v>123</v>
      </c>
      <c r="G118" s="33" t="s">
        <v>122</v>
      </c>
      <c r="H118" s="45">
        <v>0.6</v>
      </c>
      <c r="I118" s="45">
        <v>0.6</v>
      </c>
      <c r="J118" s="45">
        <v>0.6</v>
      </c>
      <c r="K118" s="45">
        <v>0.6</v>
      </c>
      <c r="L118" s="45">
        <v>0.6</v>
      </c>
    </row>
    <row r="119" spans="6:12" ht="33.75" x14ac:dyDescent="0.25">
      <c r="F119" s="16" t="s">
        <v>124</v>
      </c>
      <c r="G119" s="21"/>
      <c r="H119" s="26"/>
      <c r="I119" s="26"/>
      <c r="J119" s="26"/>
      <c r="K119" s="26"/>
      <c r="L119" s="26"/>
    </row>
    <row r="120" spans="6:12" ht="31.5" x14ac:dyDescent="0.25">
      <c r="F120" s="16" t="s">
        <v>125</v>
      </c>
      <c r="G120" s="21" t="s">
        <v>90</v>
      </c>
      <c r="H120" s="26">
        <v>4.3</v>
      </c>
      <c r="I120" s="26">
        <v>4.3</v>
      </c>
      <c r="J120" s="26">
        <v>4.4000000000000004</v>
      </c>
      <c r="K120" s="26">
        <v>4.5</v>
      </c>
      <c r="L120" s="26">
        <v>4.5999999999999996</v>
      </c>
    </row>
    <row r="121" spans="6:12" ht="31.5" x14ac:dyDescent="0.25">
      <c r="F121" s="16" t="s">
        <v>126</v>
      </c>
      <c r="G121" s="21" t="s">
        <v>90</v>
      </c>
      <c r="H121" s="26">
        <v>4.3</v>
      </c>
      <c r="I121" s="26">
        <v>4.3</v>
      </c>
      <c r="J121" s="26">
        <v>4.4000000000000004</v>
      </c>
      <c r="K121" s="26">
        <v>4.5</v>
      </c>
      <c r="L121" s="26">
        <v>4.5999999999999996</v>
      </c>
    </row>
    <row r="122" spans="6:12" ht="31.5" x14ac:dyDescent="0.25">
      <c r="F122" s="16" t="s">
        <v>127</v>
      </c>
      <c r="G122" s="21" t="s">
        <v>90</v>
      </c>
      <c r="H122" s="26">
        <v>4.0999999999999996</v>
      </c>
      <c r="I122" s="26">
        <v>4.0999999999999996</v>
      </c>
      <c r="J122" s="26">
        <v>4.2</v>
      </c>
      <c r="K122" s="26">
        <v>4.3</v>
      </c>
      <c r="L122" s="26">
        <v>4.4000000000000004</v>
      </c>
    </row>
    <row r="123" spans="6:12" ht="31.5" x14ac:dyDescent="0.25">
      <c r="F123" s="16" t="s">
        <v>128</v>
      </c>
      <c r="G123" s="21" t="s">
        <v>90</v>
      </c>
      <c r="H123" s="26">
        <v>0.8</v>
      </c>
      <c r="I123" s="26">
        <v>0.8</v>
      </c>
      <c r="J123" s="26">
        <v>0.9</v>
      </c>
      <c r="K123" s="26">
        <v>0.9</v>
      </c>
      <c r="L123" s="26">
        <v>1</v>
      </c>
    </row>
    <row r="124" spans="6:12" ht="31.5" x14ac:dyDescent="0.25">
      <c r="F124" s="16" t="s">
        <v>129</v>
      </c>
      <c r="G124" s="21" t="s">
        <v>90</v>
      </c>
      <c r="H124" s="26">
        <v>12.6</v>
      </c>
      <c r="I124" s="26">
        <v>12.6</v>
      </c>
      <c r="J124" s="26">
        <v>12.7</v>
      </c>
      <c r="K124" s="26">
        <v>12.8</v>
      </c>
      <c r="L124" s="26">
        <v>12.8</v>
      </c>
    </row>
    <row r="125" spans="6:12" ht="31.5" x14ac:dyDescent="0.25">
      <c r="F125" s="16" t="s">
        <v>130</v>
      </c>
      <c r="G125" s="21" t="s">
        <v>90</v>
      </c>
      <c r="H125" s="26">
        <v>2.4</v>
      </c>
      <c r="I125" s="26">
        <v>2.4</v>
      </c>
      <c r="J125" s="26">
        <v>2.5</v>
      </c>
      <c r="K125" s="26">
        <v>2.6</v>
      </c>
      <c r="L125" s="26">
        <v>2.7</v>
      </c>
    </row>
    <row r="126" spans="6:12" ht="31.5" x14ac:dyDescent="0.25">
      <c r="F126" s="16" t="s">
        <v>131</v>
      </c>
      <c r="G126" s="21" t="s">
        <v>90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</row>
    <row r="127" spans="6:12" ht="56.25" x14ac:dyDescent="0.25">
      <c r="F127" s="16" t="s">
        <v>132</v>
      </c>
      <c r="G127" s="21" t="s">
        <v>90</v>
      </c>
      <c r="H127" s="26">
        <v>2.4</v>
      </c>
      <c r="I127" s="26">
        <v>2.4</v>
      </c>
      <c r="J127" s="26">
        <v>2.5</v>
      </c>
      <c r="K127" s="26">
        <v>2.6</v>
      </c>
      <c r="L127" s="26">
        <v>2.7</v>
      </c>
    </row>
  </sheetData>
  <mergeCells count="12">
    <mergeCell ref="F47:F48"/>
    <mergeCell ref="F3:L3"/>
    <mergeCell ref="F6:F7"/>
    <mergeCell ref="G6:G7"/>
    <mergeCell ref="F17:F18"/>
    <mergeCell ref="F25:F26"/>
    <mergeCell ref="F27:F28"/>
    <mergeCell ref="F30:F31"/>
    <mergeCell ref="F32:F33"/>
    <mergeCell ref="F35:F36"/>
    <mergeCell ref="F38:F39"/>
    <mergeCell ref="F45:F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2024-11-15T07:56:06Z</dcterms:modified>
</cp:coreProperties>
</file>