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57" i="1" l="1"/>
  <c r="G17" i="1" l="1"/>
  <c r="G42" i="1"/>
  <c r="F42" i="1"/>
  <c r="G60" i="1"/>
  <c r="G59" i="1" s="1"/>
  <c r="G58" i="1" s="1"/>
  <c r="F60" i="1"/>
  <c r="F59" i="1" s="1"/>
  <c r="F58" i="1" s="1"/>
  <c r="G75" i="1"/>
  <c r="G74" i="1" s="1"/>
  <c r="F75" i="1"/>
  <c r="F74" i="1" s="1"/>
  <c r="F73" i="1" s="1"/>
  <c r="F72" i="1" s="1"/>
  <c r="F71" i="1" s="1"/>
  <c r="H76" i="1"/>
  <c r="G73" i="1" l="1"/>
  <c r="G72" i="1" s="1"/>
  <c r="H72" i="1" s="1"/>
  <c r="H74" i="1"/>
  <c r="H75" i="1"/>
  <c r="G71" i="1" l="1"/>
  <c r="H71" i="1" s="1"/>
  <c r="H73" i="1"/>
  <c r="G90" i="1" l="1"/>
  <c r="F90" i="1"/>
  <c r="G87" i="1" l="1"/>
  <c r="G86" i="1" s="1"/>
  <c r="G85" i="1" s="1"/>
  <c r="F17" i="1" l="1"/>
  <c r="H91" i="1"/>
  <c r="H90" i="1"/>
  <c r="G84" i="1"/>
  <c r="H61" i="1"/>
  <c r="H60" i="1"/>
  <c r="H59" i="1"/>
  <c r="H58" i="1"/>
  <c r="G36" i="1"/>
  <c r="F36" i="1"/>
  <c r="H13" i="1" l="1"/>
  <c r="H18" i="1"/>
  <c r="H19" i="1"/>
  <c r="H20" i="1"/>
  <c r="H25" i="1"/>
  <c r="H30" i="1"/>
  <c r="H32" i="1"/>
  <c r="H37" i="1"/>
  <c r="H43" i="1"/>
  <c r="H44" i="1"/>
  <c r="H45" i="1"/>
  <c r="H51" i="1"/>
  <c r="H54" i="1"/>
  <c r="H56" i="1"/>
  <c r="H67" i="1"/>
  <c r="H70" i="1"/>
  <c r="H82" i="1"/>
  <c r="H83" i="1"/>
  <c r="H89" i="1"/>
  <c r="H97" i="1"/>
  <c r="H103" i="1"/>
  <c r="H105" i="1"/>
  <c r="G55" i="1"/>
  <c r="F55" i="1"/>
  <c r="H55" i="1" l="1"/>
  <c r="G104" i="1"/>
  <c r="G100" i="1" s="1"/>
  <c r="F104" i="1"/>
  <c r="G102" i="1"/>
  <c r="F102" i="1"/>
  <c r="F101" i="1" s="1"/>
  <c r="G101" i="1"/>
  <c r="H101" i="1" l="1"/>
  <c r="H102" i="1"/>
  <c r="H104" i="1"/>
  <c r="F100" i="1"/>
  <c r="F99" i="1" s="1"/>
  <c r="F98" i="1" s="1"/>
  <c r="G53" i="1"/>
  <c r="F53" i="1"/>
  <c r="G50" i="1"/>
  <c r="F50" i="1"/>
  <c r="F49" i="1" s="1"/>
  <c r="F48" i="1" l="1"/>
  <c r="H100" i="1"/>
  <c r="G99" i="1"/>
  <c r="H99" i="1" s="1"/>
  <c r="H50" i="1"/>
  <c r="H53" i="1"/>
  <c r="G49" i="1"/>
  <c r="G81" i="1"/>
  <c r="G79" i="1" s="1"/>
  <c r="F69" i="1"/>
  <c r="G69" i="1"/>
  <c r="F24" i="1"/>
  <c r="G24" i="1"/>
  <c r="H69" i="1" l="1"/>
  <c r="H24" i="1"/>
  <c r="G98" i="1"/>
  <c r="H98" i="1" s="1"/>
  <c r="G48" i="1"/>
  <c r="H48" i="1" s="1"/>
  <c r="H49" i="1"/>
  <c r="G35" i="1"/>
  <c r="H36" i="1"/>
  <c r="G66" i="1"/>
  <c r="F66" i="1"/>
  <c r="F65" i="1" s="1"/>
  <c r="G65" i="1" l="1"/>
  <c r="H65" i="1" s="1"/>
  <c r="H66" i="1"/>
  <c r="G34" i="1"/>
  <c r="F12" i="1"/>
  <c r="F29" i="1"/>
  <c r="F31" i="1"/>
  <c r="F28" i="1" s="1"/>
  <c r="F27" i="1" s="1"/>
  <c r="F35" i="1"/>
  <c r="F34" i="1" s="1"/>
  <c r="F33" i="1" s="1"/>
  <c r="F68" i="1"/>
  <c r="F64" i="1" s="1"/>
  <c r="F81" i="1"/>
  <c r="F88" i="1"/>
  <c r="F96" i="1"/>
  <c r="F95" i="1" s="1"/>
  <c r="F94" i="1" s="1"/>
  <c r="F93" i="1" s="1"/>
  <c r="F92" i="1" s="1"/>
  <c r="G12" i="1"/>
  <c r="G22" i="1"/>
  <c r="G21" i="1" s="1"/>
  <c r="G68" i="1"/>
  <c r="G88" i="1"/>
  <c r="G92" i="1"/>
  <c r="G93" i="1"/>
  <c r="G94" i="1"/>
  <c r="G95" i="1"/>
  <c r="G96" i="1"/>
  <c r="A83" i="1"/>
  <c r="A70" i="1"/>
  <c r="A44" i="1"/>
  <c r="A32" i="1"/>
  <c r="A97" i="1" s="1"/>
  <c r="G31" i="1"/>
  <c r="H88" i="1" l="1"/>
  <c r="F87" i="1"/>
  <c r="F86" i="1" s="1"/>
  <c r="F84" i="1" s="1"/>
  <c r="H84" i="1" s="1"/>
  <c r="H95" i="1"/>
  <c r="H96" i="1"/>
  <c r="H92" i="1"/>
  <c r="H31" i="1"/>
  <c r="F80" i="1"/>
  <c r="H81" i="1"/>
  <c r="H93" i="1"/>
  <c r="H35" i="1"/>
  <c r="G64" i="1"/>
  <c r="H64" i="1" s="1"/>
  <c r="H68" i="1"/>
  <c r="H94" i="1"/>
  <c r="H12" i="1"/>
  <c r="G33" i="1"/>
  <c r="H33" i="1" s="1"/>
  <c r="H34" i="1"/>
  <c r="F63" i="1"/>
  <c r="F62" i="1" s="1"/>
  <c r="F47" i="1"/>
  <c r="F46" i="1" s="1"/>
  <c r="F16" i="1"/>
  <c r="F15" i="1" s="1"/>
  <c r="G29" i="1"/>
  <c r="G28" i="1" s="1"/>
  <c r="G27" i="1" s="1"/>
  <c r="F41" i="1"/>
  <c r="F40" i="1" s="1"/>
  <c r="F21" i="1"/>
  <c r="H21" i="1" s="1"/>
  <c r="F23" i="1"/>
  <c r="F9" i="1"/>
  <c r="F11" i="1"/>
  <c r="G41" i="1"/>
  <c r="G9" i="1"/>
  <c r="G11" i="1"/>
  <c r="G10" i="1"/>
  <c r="H87" i="1" l="1"/>
  <c r="F79" i="1"/>
  <c r="F78" i="1" s="1"/>
  <c r="F77" i="1" s="1"/>
  <c r="H86" i="1"/>
  <c r="F85" i="1"/>
  <c r="H85" i="1" s="1"/>
  <c r="G26" i="1"/>
  <c r="H9" i="1"/>
  <c r="G40" i="1"/>
  <c r="H40" i="1" s="1"/>
  <c r="H41" i="1"/>
  <c r="H42" i="1"/>
  <c r="H29" i="1"/>
  <c r="F22" i="1"/>
  <c r="H22" i="1" s="1"/>
  <c r="F10" i="1"/>
  <c r="H10" i="1" s="1"/>
  <c r="H11" i="1"/>
  <c r="G16" i="1"/>
  <c r="H17" i="1"/>
  <c r="G63" i="1"/>
  <c r="H63" i="1" s="1"/>
  <c r="G62" i="1"/>
  <c r="H62" i="1" s="1"/>
  <c r="G47" i="1"/>
  <c r="G46" i="1" s="1"/>
  <c r="F14" i="1"/>
  <c r="F39" i="1"/>
  <c r="F38" i="1" s="1"/>
  <c r="G80" i="1"/>
  <c r="H80" i="1" s="1"/>
  <c r="G23" i="1"/>
  <c r="H23" i="1" s="1"/>
  <c r="H28" i="1" l="1"/>
  <c r="H27" i="1"/>
  <c r="H46" i="1"/>
  <c r="H47" i="1"/>
  <c r="G78" i="1"/>
  <c r="H79" i="1"/>
  <c r="F26" i="1"/>
  <c r="G15" i="1"/>
  <c r="H15" i="1" s="1"/>
  <c r="H16" i="1"/>
  <c r="H26" i="1" l="1"/>
  <c r="G77" i="1"/>
  <c r="H77" i="1" s="1"/>
  <c r="H78" i="1"/>
  <c r="F7" i="1"/>
  <c r="G14" i="1"/>
  <c r="H14" i="1" l="1"/>
  <c r="G39" i="1"/>
  <c r="H39" i="1" s="1"/>
  <c r="H8" i="1" l="1"/>
  <c r="G38" i="1"/>
  <c r="H38" i="1" s="1"/>
  <c r="G7" i="1" l="1"/>
  <c r="H7" i="1" s="1"/>
</calcChain>
</file>

<file path=xl/sharedStrings.xml><?xml version="1.0" encoding="utf-8"?>
<sst xmlns="http://schemas.openxmlformats.org/spreadsheetml/2006/main" count="502" uniqueCount="135">
  <si>
    <t>Наименование расхода</t>
  </si>
  <si>
    <t>Раздел</t>
  </si>
  <si>
    <t>Подраздел</t>
  </si>
  <si>
    <t>Целевая статья</t>
  </si>
  <si>
    <t>Вид расхода</t>
  </si>
  <si>
    <t>00</t>
  </si>
  <si>
    <t>000</t>
  </si>
  <si>
    <t>01</t>
  </si>
  <si>
    <t>Обеспечение деятельности муниципальных органов Пиляндышевского сельского поселения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</si>
  <si>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</si>
  <si>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</si>
  <si>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</si>
  <si>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</si>
  <si>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04</t>
  </si>
  <si>
    <t>200</t>
  </si>
  <si>
    <t>Иные бюджетные ассигнования</t>
  </si>
  <si>
    <t>800</t>
  </si>
  <si>
    <t>Резервные фонды</t>
  </si>
  <si>
    <t>11</t>
  </si>
  <si>
    <t>Резервные фонды местных администраций</t>
  </si>
  <si>
    <t>Другие общегосударственные вопросы</t>
  </si>
  <si>
    <t>13</t>
  </si>
  <si>
    <t>Расходы на оплату труда обслуживающего персонала</t>
  </si>
  <si>
    <t>Мобилизационная и вневойсковая подготовка</t>
  </si>
  <si>
    <t>03</t>
  </si>
  <si>
    <t>10</t>
  </si>
  <si>
    <t>09</t>
  </si>
  <si>
    <t>Содержание и ремонт автомобильных дорог общего пользования местного значения</t>
  </si>
  <si>
    <t>05</t>
  </si>
  <si>
    <t>Благоустройство</t>
  </si>
  <si>
    <t>Уличное освещение</t>
  </si>
  <si>
    <t>08</t>
  </si>
  <si>
    <t>Финансовое обеспечение деятельности муниципальных учреждений</t>
  </si>
  <si>
    <t>Массовый спорт</t>
  </si>
  <si>
    <t>План (тыс. руб)</t>
  </si>
  <si>
    <t>Факт (тыс.руб)</t>
  </si>
  <si>
    <t>Исполнение, %</t>
  </si>
  <si>
    <t>к решению Пиляндышевской сельской Думы</t>
  </si>
  <si>
    <t>0000000000</t>
  </si>
  <si>
    <t>3200000000</t>
  </si>
  <si>
    <t>3200001000</t>
  </si>
  <si>
    <t>3200001020</t>
  </si>
  <si>
    <t>0100000000</t>
  </si>
  <si>
    <t>0100001000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</si>
  <si>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</si>
  <si>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</si>
  <si>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</si>
  <si>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</si>
  <si>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</si>
  <si>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</si>
  <si>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администрации Пиляндышевского сельского поселения Уржумского района Кировской области</t>
  </si>
  <si>
    <t>0100001040</t>
  </si>
  <si>
    <t>Мероприятия в установленной сфере деятельности органов местного самоуправления</t>
  </si>
  <si>
    <t>0100007000</t>
  </si>
  <si>
    <t>0100007010</t>
  </si>
  <si>
    <t xml:space="preserve">Мероприятия в установленной сфере деятельности </t>
  </si>
  <si>
    <t>0100005000</t>
  </si>
  <si>
    <t>0100005010</t>
  </si>
  <si>
    <t>Информация и информационное обеспечение администрации Пиляндышевского сельского поселения Уржумского района Кировской области</t>
  </si>
  <si>
    <t>0100005020</t>
  </si>
  <si>
    <t>НАЦИОНАЛЬНАЯ ОБОРОНА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</si>
  <si>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</si>
  <si>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0100051180</t>
  </si>
  <si>
    <t>НАЦИОНАЛЬНАЯ БЕЗОПАСНОСТЬ И ПРАВООХРАНИТЕЛЬНАЯ ДЕЯТЕЛЬНОСТЬ</t>
  </si>
  <si>
    <t>0100020000</t>
  </si>
  <si>
    <t>0100020020</t>
  </si>
  <si>
    <t>0100200020</t>
  </si>
  <si>
    <t>НАЦИОНАЛЬНАЯ ЭКОНОМИКА</t>
  </si>
  <si>
    <t xml:space="preserve">Дорожное хозяйство (дорожные фонды)                      </t>
  </si>
  <si>
    <t>0200000000</t>
  </si>
  <si>
    <t>0200004030</t>
  </si>
  <si>
    <t>ЖИЛИЩНО-КОММУНАЛЬНОЕ ХОЗЯЙСТВО</t>
  </si>
  <si>
    <t>0200004000</t>
  </si>
  <si>
    <t>0200004040</t>
  </si>
  <si>
    <t>КУЛЬТУРА, КИНЕМАТОГРАФИЯ</t>
  </si>
  <si>
    <t>Культура</t>
  </si>
  <si>
    <t>0300000000</t>
  </si>
  <si>
    <t>0300002000</t>
  </si>
  <si>
    <t>Функционирование Муниципального казенного учреждения культуры "Культурно-инфолрмационный Центр" Пиляндышевского сельского поселения Уржумского района Кировской области</t>
  </si>
  <si>
    <t>0300002010</t>
  </si>
  <si>
    <t>Социальная политика</t>
  </si>
  <si>
    <t>Пенсионное обеспечение</t>
  </si>
  <si>
    <t>0100008000</t>
  </si>
  <si>
    <t>Социальное обеспечение и другие выплаты населению</t>
  </si>
  <si>
    <t>300</t>
  </si>
  <si>
    <t>ФИЗИЧЕСКАЯ КУЛЬТУРА И СПОРТ</t>
  </si>
  <si>
    <t>0100004000</t>
  </si>
  <si>
    <t>Мероприятия в области здравоохранения, спорта и физической культуры, туризма</t>
  </si>
  <si>
    <t>0100004020</t>
  </si>
  <si>
    <t>Благоустройство территории Пиляндышевского сельского поселения</t>
  </si>
  <si>
    <t>Благоустройство территории Пиляндышевского сельского поселения на средства самообложения граждан</t>
  </si>
  <si>
    <t>0200001030</t>
  </si>
  <si>
    <t>0200001000</t>
  </si>
  <si>
    <t>07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</si>
  <si>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</si>
  <si>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</si>
  <si>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</si>
  <si>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Иные межбюджетные трансферты из бюджета Пиляндышевского сельского поселения</t>
  </si>
  <si>
    <t>0100021000</t>
  </si>
  <si>
    <t>0100021010</t>
  </si>
  <si>
    <t>500</t>
  </si>
  <si>
    <t>Иные межбюджетные трансферты на осуществление бюджетных полномочий по формированию и предоставлению информации для обработки и публикации на едином портале в структурированном виде с использованием системы "Электронный бюджет "</t>
  </si>
  <si>
    <t>Межбюджетные трансферты</t>
  </si>
  <si>
    <t>0100021020</t>
  </si>
  <si>
    <t>Иные межбюджетные трансферты на осуществление части полномочий по  осуществлению внутреннего муниципального финансового контроля</t>
  </si>
  <si>
    <t>Приложение №2</t>
  </si>
  <si>
    <t>Иные межбюджетные трансферты бюджетам поселений на содержание и ремонт автомобильных дорог общего пользования местного значения в границах населенных пунктов</t>
  </si>
  <si>
    <t>Софинансирование на содержание и ремонт автомобильных дорог общего пользования местного значения в границах населенных пунктов</t>
  </si>
  <si>
    <t>0200020120</t>
  </si>
  <si>
    <t>02000Р0121</t>
  </si>
  <si>
    <t>Иные межбюджетные трансферты из бюджета Уржумского муниципального района</t>
  </si>
  <si>
    <t>Создание и обеспечение деятельности муниципальной пожарной охраны в Уржумском муниципальном районе Кировской области</t>
  </si>
  <si>
    <t>Муниципальная программа "Функционирование администрации Пиляндышевского сельского поселения Уржумского района Кировской области" на 2017-2024 годы"</t>
  </si>
  <si>
    <t>Другие вопросы в области национальной экономики</t>
  </si>
  <si>
    <t>12</t>
  </si>
  <si>
    <t>Разработка градостроительной деятельности</t>
  </si>
  <si>
    <t>Подготовка сведений о границах населенных пунктов и о границах территориальных зон</t>
  </si>
  <si>
    <t>Пенсии за выслугу лет лицам, замещавшим должности муниципальной службы органов местного самоуправления</t>
  </si>
  <si>
    <t>0100008030</t>
  </si>
  <si>
    <t>0100008020</t>
  </si>
  <si>
    <t>Расходы бюджета Пиляндышевского сельского поселения по ведомственной структуре
расходов бюджета Пиляндышевского сельского поселения за 2023 год</t>
  </si>
  <si>
    <t>ОБРАЗОВАНИЕ</t>
  </si>
  <si>
    <t xml:space="preserve">Профессиональная подготовка, переподготовка и повышение квалификации </t>
  </si>
  <si>
    <t>Комплекс процессных мероприятий</t>
  </si>
  <si>
    <t>Мероприятия в установленной сфере деятельности</t>
  </si>
  <si>
    <t>0200005590</t>
  </si>
  <si>
    <t>0200005000</t>
  </si>
  <si>
    <t>Муниципальная программа "Функционирование администрации Пиляндышевского сельского поселения Уржумского района Кировской области" на 2017-2025 годы"</t>
  </si>
  <si>
    <t>Муниципальная программа "Развитие коммунальной и жилищной инфраструктуры на территории Пиляндышевского сельского поселения" на 2017-2025 годы</t>
  </si>
  <si>
    <t>Муниципальная программа "Развитие культуры муниципального казенного учреждения культуры «Культурно-информационный Центр» Пиляндышевского сельского поселения Уржумского района Кировской области на 2017-2025 годы"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</si>
  <si>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</si>
  <si>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0200020000 </t>
  </si>
  <si>
    <t>Муниципальная  ролграмма "Развитие коммунальной и жилищной инфраструктуры на территории Пиляндышевского сельского поселения" на 2017-2025годы</t>
  </si>
  <si>
    <t>Доплата к пенсии лицам,замещавшим муниципальные должности в муниципальном образовании Пиляндышевское сельское поселение</t>
  </si>
  <si>
    <t>20.20.08.2024 №20/50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</si>
</sst>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3" borderId="1" xfId="1" applyNumberFormat="1" applyFont="1" applyFill="1" applyBorder="1" applyAlignment="1">
      <alignment wrapText="1"/>
    </xf>
    <xf numFmtId="49" fontId="3" fillId="3" borderId="1" xfId="1" applyNumberFormat="1" applyFont="1" applyFill="1" applyBorder="1" applyAlignment="1">
      <alignment horizontal="center"/>
    </xf>
    <xf numFmtId="166" fontId="3" fillId="3" borderId="1" xfId="1" applyNumberFormat="1" applyFont="1" applyFill="1" applyBorder="1"/>
    <xf numFmtId="164" fontId="5" fillId="0" borderId="1" xfId="0" applyNumberFormat="1" applyFont="1" applyBorder="1"/>
    <xf numFmtId="166" fontId="3" fillId="0" borderId="1" xfId="1" applyNumberFormat="1" applyFont="1" applyFill="1" applyBorder="1" applyAlignment="1">
      <alignment horizontal="right"/>
    </xf>
    <xf numFmtId="0" fontId="6" fillId="3" borderId="1" xfId="0" applyNumberFormat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/>
    </xf>
    <xf numFmtId="166" fontId="6" fillId="3" borderId="1" xfId="1" applyNumberFormat="1" applyFont="1" applyFill="1" applyBorder="1"/>
    <xf numFmtId="0" fontId="7" fillId="3" borderId="1" xfId="0" applyNumberFormat="1" applyFont="1" applyFill="1" applyBorder="1" applyAlignment="1">
      <alignment wrapText="1"/>
    </xf>
    <xf numFmtId="0" fontId="8" fillId="3" borderId="1" xfId="0" applyNumberFormat="1" applyFont="1" applyFill="1" applyBorder="1" applyAlignment="1">
      <alignment wrapText="1"/>
    </xf>
    <xf numFmtId="0" fontId="6" fillId="3" borderId="1" xfId="1" applyNumberFormat="1" applyFont="1" applyFill="1" applyBorder="1" applyAlignment="1">
      <alignment wrapText="1"/>
    </xf>
    <xf numFmtId="49" fontId="3" fillId="3" borderId="2" xfId="1" applyNumberFormat="1" applyFont="1" applyFill="1" applyBorder="1" applyAlignment="1">
      <alignment horizontal="center"/>
    </xf>
    <xf numFmtId="0" fontId="3" fillId="3" borderId="2" xfId="1" applyNumberFormat="1" applyFont="1" applyFill="1" applyBorder="1" applyAlignment="1">
      <alignment wrapText="1"/>
    </xf>
    <xf numFmtId="166" fontId="6" fillId="0" borderId="1" xfId="1" applyNumberFormat="1" applyFont="1" applyFill="1" applyBorder="1" applyAlignment="1">
      <alignment horizontal="right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/>
    </xf>
    <xf numFmtId="166" fontId="4" fillId="2" borderId="1" xfId="0" applyNumberFormat="1" applyFont="1" applyFill="1" applyBorder="1"/>
    <xf numFmtId="11" fontId="3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6" fontId="5" fillId="2" borderId="1" xfId="0" applyNumberFormat="1" applyFont="1" applyFill="1" applyBorder="1"/>
    <xf numFmtId="11" fontId="5" fillId="0" borderId="1" xfId="0" applyNumberFormat="1" applyFont="1" applyBorder="1" applyAlignment="1">
      <alignment horizontal="left" wrapText="1"/>
    </xf>
    <xf numFmtId="11" fontId="6" fillId="0" borderId="1" xfId="0" applyNumberFormat="1" applyFont="1" applyBorder="1" applyAlignment="1">
      <alignment vertical="top" wrapText="1"/>
    </xf>
    <xf numFmtId="166" fontId="6" fillId="2" borderId="1" xfId="0" applyNumberFormat="1" applyFont="1" applyFill="1" applyBorder="1"/>
    <xf numFmtId="166" fontId="5" fillId="0" borderId="1" xfId="0" applyNumberFormat="1" applyFont="1" applyFill="1" applyBorder="1"/>
    <xf numFmtId="166" fontId="3" fillId="0" borderId="1" xfId="1" applyNumberFormat="1" applyFont="1" applyFill="1" applyBorder="1"/>
    <xf numFmtId="165" fontId="6" fillId="0" borderId="1" xfId="1" applyNumberFormat="1" applyFont="1" applyFill="1" applyBorder="1"/>
    <xf numFmtId="0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/>
    </xf>
    <xf numFmtId="0" fontId="0" fillId="0" borderId="0" xfId="0" applyFill="1"/>
    <xf numFmtId="0" fontId="6" fillId="0" borderId="1" xfId="0" applyNumberFormat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/>
    </xf>
    <xf numFmtId="166" fontId="6" fillId="0" borderId="1" xfId="1" applyNumberFormat="1" applyFont="1" applyFill="1" applyBorder="1"/>
    <xf numFmtId="0" fontId="6" fillId="0" borderId="1" xfId="1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165" fontId="3" fillId="0" borderId="1" xfId="1" applyNumberFormat="1" applyFont="1" applyFill="1" applyBorder="1"/>
    <xf numFmtId="0" fontId="0" fillId="0" borderId="0" xfId="0" applyFont="1" applyFill="1"/>
    <xf numFmtId="0" fontId="9" fillId="0" borderId="0" xfId="0" applyFont="1"/>
    <xf numFmtId="0" fontId="0" fillId="0" borderId="0" xfId="0" applyFont="1"/>
    <xf numFmtId="166" fontId="6" fillId="2" borderId="1" xfId="1" applyNumberFormat="1" applyFont="1" applyFill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0" fontId="6" fillId="2" borderId="1" xfId="1" applyNumberFormat="1" applyFont="1" applyFill="1" applyBorder="1" applyAlignment="1">
      <alignment wrapText="1"/>
    </xf>
    <xf numFmtId="0" fontId="7" fillId="2" borderId="1" xfId="0" applyNumberFormat="1" applyFont="1" applyFill="1" applyBorder="1" applyAlignment="1">
      <alignment wrapText="1"/>
    </xf>
    <xf numFmtId="49" fontId="11" fillId="2" borderId="1" xfId="1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Прил 1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zoomScaleNormal="100" zoomScalePageLayoutView="90" workbookViewId="0">
      <selection activeCell="B4" sqref="B4"/>
    </sheetView>
  </sheetViews>
  <sheetFormatPr defaultRowHeight="15" x14ac:dyDescent="0.25"/>
  <cols>
    <col min="1" max="1" width="46.28515625" customWidth="1"/>
    <col min="2" max="2" width="3.140625" customWidth="1"/>
    <col min="3" max="3" width="3.85546875" customWidth="1"/>
    <col min="4" max="4" width="11" customWidth="1"/>
    <col min="5" max="5" width="4.140625" customWidth="1"/>
    <col min="6" max="6" width="9.7109375" customWidth="1"/>
    <col min="7" max="7" width="11.5703125" style="46" customWidth="1"/>
    <col min="8" max="8" width="7.85546875" customWidth="1"/>
  </cols>
  <sheetData>
    <row r="1" spans="1:8" x14ac:dyDescent="0.25">
      <c r="A1" s="1"/>
      <c r="B1" s="1"/>
      <c r="C1" s="1"/>
      <c r="D1" s="58" t="s">
        <v>105</v>
      </c>
      <c r="E1" s="58"/>
      <c r="F1" s="58"/>
      <c r="G1" s="58"/>
      <c r="H1" s="58"/>
    </row>
    <row r="2" spans="1:8" ht="27.75" customHeight="1" x14ac:dyDescent="0.25">
      <c r="A2" s="1"/>
      <c r="B2" s="59" t="s">
        <v>37</v>
      </c>
      <c r="C2" s="59"/>
      <c r="D2" s="59"/>
      <c r="E2" s="59"/>
      <c r="F2" s="59"/>
      <c r="G2" s="59"/>
      <c r="H2" s="59"/>
    </row>
    <row r="3" spans="1:8" x14ac:dyDescent="0.25">
      <c r="A3" s="1"/>
      <c r="B3" s="58" t="s">
        <v>134</v>
      </c>
      <c r="C3" s="58"/>
      <c r="D3" s="58"/>
      <c r="E3" s="58"/>
      <c r="F3" s="58"/>
      <c r="G3" s="58"/>
      <c r="H3" s="58"/>
    </row>
    <row r="4" spans="1:8" x14ac:dyDescent="0.25">
      <c r="A4" s="1"/>
      <c r="B4" s="1"/>
      <c r="C4" s="1"/>
      <c r="D4" s="1"/>
      <c r="E4" s="1"/>
      <c r="F4" s="1"/>
      <c r="G4" s="43"/>
      <c r="H4" s="1"/>
    </row>
    <row r="5" spans="1:8" ht="28.5" customHeight="1" x14ac:dyDescent="0.25">
      <c r="A5" s="60" t="s">
        <v>120</v>
      </c>
      <c r="B5" s="58"/>
      <c r="C5" s="58"/>
      <c r="D5" s="58"/>
      <c r="E5" s="58"/>
      <c r="F5" s="58"/>
      <c r="G5" s="58"/>
      <c r="H5" s="58"/>
    </row>
    <row r="6" spans="1:8" ht="54.75" x14ac:dyDescent="0.25">
      <c r="A6" s="2" t="s">
        <v>0</v>
      </c>
      <c r="B6" s="3" t="s">
        <v>1</v>
      </c>
      <c r="C6" s="3" t="s">
        <v>2</v>
      </c>
      <c r="D6" s="4" t="s">
        <v>3</v>
      </c>
      <c r="E6" s="4" t="s">
        <v>4</v>
      </c>
      <c r="F6" s="5" t="s">
        <v>34</v>
      </c>
      <c r="G6" s="44" t="s">
        <v>35</v>
      </c>
      <c r="H6" s="6" t="s">
        <v>36</v>
      </c>
    </row>
    <row r="7" spans="1:8" x14ac:dyDescent="0.25">
      <c r="A7" s="7" t="s">
        <v>44</v>
      </c>
      <c r="B7" s="8" t="s">
        <v>5</v>
      </c>
      <c r="C7" s="8" t="s">
        <v>5</v>
      </c>
      <c r="D7" s="8" t="s">
        <v>38</v>
      </c>
      <c r="E7" s="8" t="s">
        <v>6</v>
      </c>
      <c r="F7" s="9">
        <f>F8+F33+F38+F46+F62+F77+F92+F84+F98</f>
        <v>5624.3462999999983</v>
      </c>
      <c r="G7" s="32">
        <f>G8+G33+G38+G46+G62+G77+G92+G84+G98</f>
        <v>5234.1424399999996</v>
      </c>
      <c r="H7" s="10">
        <f>G7/F7*100</f>
        <v>93.062236228235122</v>
      </c>
    </row>
    <row r="8" spans="1:8" x14ac:dyDescent="0.25">
      <c r="A8" s="7" t="s">
        <v>45</v>
      </c>
      <c r="B8" s="8" t="s">
        <v>7</v>
      </c>
      <c r="C8" s="8" t="s">
        <v>5</v>
      </c>
      <c r="D8" s="8" t="s">
        <v>38</v>
      </c>
      <c r="E8" s="8" t="s">
        <v>6</v>
      </c>
      <c r="F8" s="9">
        <v>1953.146</v>
      </c>
      <c r="G8" s="45">
        <v>1870.82</v>
      </c>
      <c r="H8" s="10">
        <f t="shared" ref="H8:H68" si="0">G8/F8*100</f>
        <v>95.784954120173296</v>
      </c>
    </row>
    <row r="9" spans="1:8" ht="22.5" x14ac:dyDescent="0.25">
      <c r="A9" s="7" t="s">
        <v>46</v>
      </c>
      <c r="B9" s="8" t="s">
        <v>7</v>
      </c>
      <c r="C9" s="8" t="s">
        <v>9</v>
      </c>
      <c r="D9" s="8" t="s">
        <v>38</v>
      </c>
      <c r="E9" s="8" t="s">
        <v>6</v>
      </c>
      <c r="F9" s="9">
        <f>F12</f>
        <v>555.75187000000005</v>
      </c>
      <c r="G9" s="11">
        <f>G12</f>
        <v>555.75187000000005</v>
      </c>
      <c r="H9" s="10">
        <f t="shared" si="0"/>
        <v>100</v>
      </c>
    </row>
    <row r="10" spans="1:8" ht="23.25" x14ac:dyDescent="0.25">
      <c r="A10" s="12" t="s">
        <v>8</v>
      </c>
      <c r="B10" s="13" t="s">
        <v>7</v>
      </c>
      <c r="C10" s="13" t="s">
        <v>9</v>
      </c>
      <c r="D10" s="13" t="s">
        <v>39</v>
      </c>
      <c r="E10" s="13" t="s">
        <v>6</v>
      </c>
      <c r="F10" s="14">
        <f>F11</f>
        <v>555.75187000000005</v>
      </c>
      <c r="G10" s="20">
        <f>G12</f>
        <v>555.75187000000005</v>
      </c>
      <c r="H10" s="10">
        <f t="shared" si="0"/>
        <v>100</v>
      </c>
    </row>
    <row r="11" spans="1:8" ht="23.25" x14ac:dyDescent="0.25">
      <c r="A11" s="12" t="s">
        <v>10</v>
      </c>
      <c r="B11" s="13" t="s">
        <v>7</v>
      </c>
      <c r="C11" s="13" t="s">
        <v>9</v>
      </c>
      <c r="D11" s="13" t="s">
        <v>40</v>
      </c>
      <c r="E11" s="13" t="s">
        <v>6</v>
      </c>
      <c r="F11" s="14">
        <f>F12</f>
        <v>555.75187000000005</v>
      </c>
      <c r="G11" s="20">
        <f>G12</f>
        <v>555.75187000000005</v>
      </c>
      <c r="H11" s="10">
        <f t="shared" si="0"/>
        <v>100</v>
      </c>
    </row>
    <row r="12" spans="1:8" x14ac:dyDescent="0.25">
      <c r="A12" s="15" t="s">
        <v>11</v>
      </c>
      <c r="B12" s="13" t="s">
        <v>7</v>
      </c>
      <c r="C12" s="13" t="s">
        <v>9</v>
      </c>
      <c r="D12" s="13" t="s">
        <v>41</v>
      </c>
      <c r="E12" s="13" t="s">
        <v>6</v>
      </c>
      <c r="F12" s="14">
        <f>F13</f>
        <v>555.75187000000005</v>
      </c>
      <c r="G12" s="20">
        <f>G13</f>
        <v>555.75187000000005</v>
      </c>
      <c r="H12" s="10">
        <f t="shared" si="0"/>
        <v>100</v>
      </c>
    </row>
    <row r="13" spans="1:8" ht="45.75" x14ac:dyDescent="0.25">
      <c r="A13" s="15" t="s">
        <v>47</v>
      </c>
      <c r="B13" s="13" t="s">
        <v>7</v>
      </c>
      <c r="C13" s="13" t="s">
        <v>9</v>
      </c>
      <c r="D13" s="13" t="s">
        <v>41</v>
      </c>
      <c r="E13" s="13" t="s">
        <v>12</v>
      </c>
      <c r="F13" s="14">
        <v>555.75187000000005</v>
      </c>
      <c r="G13" s="20">
        <v>555.75187000000005</v>
      </c>
      <c r="H13" s="10">
        <f t="shared" si="0"/>
        <v>100</v>
      </c>
    </row>
    <row r="14" spans="1:8" ht="43.5" x14ac:dyDescent="0.25">
      <c r="A14" s="7" t="s">
        <v>49</v>
      </c>
      <c r="B14" s="8" t="s">
        <v>7</v>
      </c>
      <c r="C14" s="8" t="s">
        <v>13</v>
      </c>
      <c r="D14" s="8" t="s">
        <v>38</v>
      </c>
      <c r="E14" s="8" t="s">
        <v>6</v>
      </c>
      <c r="F14" s="9">
        <f t="shared" ref="F14:G16" si="1">F15</f>
        <v>1222.54414</v>
      </c>
      <c r="G14" s="32">
        <f t="shared" si="1"/>
        <v>1143.41732</v>
      </c>
      <c r="H14" s="10">
        <f t="shared" si="0"/>
        <v>93.527692178050941</v>
      </c>
    </row>
    <row r="15" spans="1:8" ht="34.5" x14ac:dyDescent="0.25">
      <c r="A15" s="12" t="s">
        <v>127</v>
      </c>
      <c r="B15" s="13" t="s">
        <v>7</v>
      </c>
      <c r="C15" s="13" t="s">
        <v>13</v>
      </c>
      <c r="D15" s="13" t="s">
        <v>42</v>
      </c>
      <c r="E15" s="13" t="s">
        <v>6</v>
      </c>
      <c r="F15" s="14">
        <f t="shared" si="1"/>
        <v>1222.54414</v>
      </c>
      <c r="G15" s="20">
        <f t="shared" si="1"/>
        <v>1143.41732</v>
      </c>
      <c r="H15" s="10">
        <f t="shared" si="0"/>
        <v>93.527692178050941</v>
      </c>
    </row>
    <row r="16" spans="1:8" ht="24" customHeight="1" x14ac:dyDescent="0.25">
      <c r="A16" s="12" t="s">
        <v>10</v>
      </c>
      <c r="B16" s="13" t="s">
        <v>7</v>
      </c>
      <c r="C16" s="13" t="s">
        <v>13</v>
      </c>
      <c r="D16" s="13" t="s">
        <v>43</v>
      </c>
      <c r="E16" s="13" t="s">
        <v>6</v>
      </c>
      <c r="F16" s="14">
        <f t="shared" si="1"/>
        <v>1222.54414</v>
      </c>
      <c r="G16" s="20">
        <f t="shared" si="1"/>
        <v>1143.41732</v>
      </c>
      <c r="H16" s="10">
        <f t="shared" si="0"/>
        <v>93.527692178050941</v>
      </c>
    </row>
    <row r="17" spans="1:8" ht="23.25" x14ac:dyDescent="0.25">
      <c r="A17" s="15" t="s">
        <v>50</v>
      </c>
      <c r="B17" s="13" t="s">
        <v>7</v>
      </c>
      <c r="C17" s="13" t="s">
        <v>13</v>
      </c>
      <c r="D17" s="13" t="s">
        <v>51</v>
      </c>
      <c r="E17" s="13" t="s">
        <v>6</v>
      </c>
      <c r="F17" s="14">
        <f>SUM(F18:F20)</f>
        <v>1222.54414</v>
      </c>
      <c r="G17" s="31">
        <f>G18+G19+G20</f>
        <v>1143.41732</v>
      </c>
      <c r="H17" s="10">
        <f t="shared" si="0"/>
        <v>93.527692178050941</v>
      </c>
    </row>
    <row r="18" spans="1:8" ht="45.75" x14ac:dyDescent="0.25">
      <c r="A18" s="15" t="s">
        <v>47</v>
      </c>
      <c r="B18" s="13" t="s">
        <v>7</v>
      </c>
      <c r="C18" s="13" t="s">
        <v>13</v>
      </c>
      <c r="D18" s="13" t="s">
        <v>51</v>
      </c>
      <c r="E18" s="13" t="s">
        <v>12</v>
      </c>
      <c r="F18" s="14">
        <v>1013.94814</v>
      </c>
      <c r="G18" s="31">
        <v>973.04584</v>
      </c>
      <c r="H18" s="10">
        <f t="shared" si="0"/>
        <v>95.966036290573996</v>
      </c>
    </row>
    <row r="19" spans="1:8" ht="23.25" x14ac:dyDescent="0.25">
      <c r="A19" s="15" t="s">
        <v>48</v>
      </c>
      <c r="B19" s="13" t="s">
        <v>7</v>
      </c>
      <c r="C19" s="13" t="s">
        <v>13</v>
      </c>
      <c r="D19" s="13" t="s">
        <v>51</v>
      </c>
      <c r="E19" s="13" t="s">
        <v>14</v>
      </c>
      <c r="F19" s="14">
        <v>195.13</v>
      </c>
      <c r="G19" s="31">
        <v>157.04548</v>
      </c>
      <c r="H19" s="10">
        <f t="shared" si="0"/>
        <v>80.482488597345352</v>
      </c>
    </row>
    <row r="20" spans="1:8" x14ac:dyDescent="0.25">
      <c r="A20" s="17" t="s">
        <v>15</v>
      </c>
      <c r="B20" s="13" t="s">
        <v>7</v>
      </c>
      <c r="C20" s="13" t="s">
        <v>13</v>
      </c>
      <c r="D20" s="13" t="s">
        <v>51</v>
      </c>
      <c r="E20" s="13" t="s">
        <v>16</v>
      </c>
      <c r="F20" s="14">
        <v>13.465999999999999</v>
      </c>
      <c r="G20" s="31">
        <v>13.326000000000001</v>
      </c>
      <c r="H20" s="10">
        <f t="shared" si="0"/>
        <v>98.960344571513446</v>
      </c>
    </row>
    <row r="21" spans="1:8" ht="13.5" customHeight="1" x14ac:dyDescent="0.25">
      <c r="A21" s="19" t="s">
        <v>17</v>
      </c>
      <c r="B21" s="18" t="s">
        <v>7</v>
      </c>
      <c r="C21" s="18" t="s">
        <v>18</v>
      </c>
      <c r="D21" s="18" t="s">
        <v>38</v>
      </c>
      <c r="E21" s="18" t="s">
        <v>6</v>
      </c>
      <c r="F21" s="9">
        <f>F24</f>
        <v>3</v>
      </c>
      <c r="G21" s="42">
        <f t="shared" ref="G21" si="2">G22</f>
        <v>0</v>
      </c>
      <c r="H21" s="10">
        <f t="shared" si="0"/>
        <v>0</v>
      </c>
    </row>
    <row r="22" spans="1:8" ht="36.75" customHeight="1" x14ac:dyDescent="0.25">
      <c r="A22" s="12" t="s">
        <v>127</v>
      </c>
      <c r="B22" s="13" t="s">
        <v>7</v>
      </c>
      <c r="C22" s="13" t="s">
        <v>18</v>
      </c>
      <c r="D22" s="13" t="s">
        <v>42</v>
      </c>
      <c r="E22" s="13" t="s">
        <v>6</v>
      </c>
      <c r="F22" s="14">
        <f>F23</f>
        <v>3</v>
      </c>
      <c r="G22" s="31">
        <f>G25</f>
        <v>0</v>
      </c>
      <c r="H22" s="10">
        <f t="shared" si="0"/>
        <v>0</v>
      </c>
    </row>
    <row r="23" spans="1:8" ht="23.25" x14ac:dyDescent="0.25">
      <c r="A23" s="17" t="s">
        <v>52</v>
      </c>
      <c r="B23" s="13" t="s">
        <v>7</v>
      </c>
      <c r="C23" s="13" t="s">
        <v>18</v>
      </c>
      <c r="D23" s="13" t="s">
        <v>53</v>
      </c>
      <c r="E23" s="13" t="s">
        <v>6</v>
      </c>
      <c r="F23" s="14">
        <f>F24</f>
        <v>3</v>
      </c>
      <c r="G23" s="20">
        <f>G24</f>
        <v>0</v>
      </c>
      <c r="H23" s="10">
        <f t="shared" si="0"/>
        <v>0</v>
      </c>
    </row>
    <row r="24" spans="1:8" x14ac:dyDescent="0.25">
      <c r="A24" s="17" t="s">
        <v>19</v>
      </c>
      <c r="B24" s="13" t="s">
        <v>7</v>
      </c>
      <c r="C24" s="13" t="s">
        <v>18</v>
      </c>
      <c r="D24" s="13" t="s">
        <v>54</v>
      </c>
      <c r="E24" s="13" t="s">
        <v>6</v>
      </c>
      <c r="F24" s="14">
        <f>F25</f>
        <v>3</v>
      </c>
      <c r="G24" s="20">
        <f>G25</f>
        <v>0</v>
      </c>
      <c r="H24" s="10">
        <f t="shared" si="0"/>
        <v>0</v>
      </c>
    </row>
    <row r="25" spans="1:8" x14ac:dyDescent="0.25">
      <c r="A25" s="17" t="s">
        <v>15</v>
      </c>
      <c r="B25" s="13" t="s">
        <v>7</v>
      </c>
      <c r="C25" s="13" t="s">
        <v>18</v>
      </c>
      <c r="D25" s="13" t="s">
        <v>54</v>
      </c>
      <c r="E25" s="13" t="s">
        <v>16</v>
      </c>
      <c r="F25" s="14">
        <v>3</v>
      </c>
      <c r="G25" s="31">
        <v>0</v>
      </c>
      <c r="H25" s="10">
        <f t="shared" si="0"/>
        <v>0</v>
      </c>
    </row>
    <row r="26" spans="1:8" x14ac:dyDescent="0.25">
      <c r="A26" s="7" t="s">
        <v>20</v>
      </c>
      <c r="B26" s="8" t="s">
        <v>7</v>
      </c>
      <c r="C26" s="8" t="s">
        <v>21</v>
      </c>
      <c r="D26" s="8" t="s">
        <v>38</v>
      </c>
      <c r="E26" s="8" t="s">
        <v>6</v>
      </c>
      <c r="F26" s="9">
        <f>F27</f>
        <v>171.85</v>
      </c>
      <c r="G26" s="32">
        <f>G27</f>
        <v>171.65</v>
      </c>
      <c r="H26" s="10">
        <f t="shared" si="0"/>
        <v>99.883619435554266</v>
      </c>
    </row>
    <row r="27" spans="1:8" ht="34.5" x14ac:dyDescent="0.25">
      <c r="A27" s="12" t="s">
        <v>112</v>
      </c>
      <c r="B27" s="13" t="s">
        <v>7</v>
      </c>
      <c r="C27" s="13" t="s">
        <v>21</v>
      </c>
      <c r="D27" s="13" t="s">
        <v>42</v>
      </c>
      <c r="E27" s="13" t="s">
        <v>6</v>
      </c>
      <c r="F27" s="14">
        <f>F28</f>
        <v>171.85</v>
      </c>
      <c r="G27" s="20">
        <f>G28</f>
        <v>171.65</v>
      </c>
      <c r="H27" s="10">
        <f t="shared" si="0"/>
        <v>99.883619435554266</v>
      </c>
    </row>
    <row r="28" spans="1:8" s="47" customFormat="1" x14ac:dyDescent="0.25">
      <c r="A28" s="7" t="s">
        <v>55</v>
      </c>
      <c r="B28" s="8" t="s">
        <v>7</v>
      </c>
      <c r="C28" s="8" t="s">
        <v>21</v>
      </c>
      <c r="D28" s="8" t="s">
        <v>56</v>
      </c>
      <c r="E28" s="8" t="s">
        <v>6</v>
      </c>
      <c r="F28" s="9">
        <f>F30+F31</f>
        <v>171.85</v>
      </c>
      <c r="G28" s="32">
        <f>G29+G31</f>
        <v>171.65</v>
      </c>
      <c r="H28" s="10">
        <f t="shared" si="0"/>
        <v>99.883619435554266</v>
      </c>
    </row>
    <row r="29" spans="1:8" s="48" customFormat="1" x14ac:dyDescent="0.25">
      <c r="A29" s="17" t="s">
        <v>22</v>
      </c>
      <c r="B29" s="13" t="s">
        <v>7</v>
      </c>
      <c r="C29" s="13" t="s">
        <v>21</v>
      </c>
      <c r="D29" s="13" t="s">
        <v>57</v>
      </c>
      <c r="E29" s="13" t="s">
        <v>6</v>
      </c>
      <c r="F29" s="14">
        <f>F30</f>
        <v>134.5</v>
      </c>
      <c r="G29" s="20">
        <f>G30</f>
        <v>134.5</v>
      </c>
      <c r="H29" s="10">
        <f t="shared" si="0"/>
        <v>100</v>
      </c>
    </row>
    <row r="30" spans="1:8" ht="45.75" x14ac:dyDescent="0.25">
      <c r="A30" s="17" t="s">
        <v>47</v>
      </c>
      <c r="B30" s="13" t="s">
        <v>7</v>
      </c>
      <c r="C30" s="13" t="s">
        <v>21</v>
      </c>
      <c r="D30" s="13" t="s">
        <v>57</v>
      </c>
      <c r="E30" s="13" t="s">
        <v>12</v>
      </c>
      <c r="F30" s="14">
        <v>134.5</v>
      </c>
      <c r="G30" s="20">
        <v>134.5</v>
      </c>
      <c r="H30" s="10">
        <f t="shared" si="0"/>
        <v>100</v>
      </c>
    </row>
    <row r="31" spans="1:8" s="48" customFormat="1" ht="34.5" x14ac:dyDescent="0.25">
      <c r="A31" s="17" t="s">
        <v>58</v>
      </c>
      <c r="B31" s="13" t="s">
        <v>7</v>
      </c>
      <c r="C31" s="13" t="s">
        <v>21</v>
      </c>
      <c r="D31" s="13" t="s">
        <v>59</v>
      </c>
      <c r="E31" s="13" t="s">
        <v>6</v>
      </c>
      <c r="F31" s="49">
        <f>F32</f>
        <v>37.35</v>
      </c>
      <c r="G31" s="20">
        <f>G32</f>
        <v>37.15</v>
      </c>
      <c r="H31" s="10">
        <f t="shared" si="0"/>
        <v>99.464524765729578</v>
      </c>
    </row>
    <row r="32" spans="1:8" ht="23.25" x14ac:dyDescent="0.25">
      <c r="A32" s="17" t="str">
        <f>A19</f>
        <v>Закупка товаров, работ и услуг для обеспечения государственных (муниципальных) нужд</v>
      </c>
      <c r="B32" s="13" t="s">
        <v>7</v>
      </c>
      <c r="C32" s="13" t="s">
        <v>21</v>
      </c>
      <c r="D32" s="13" t="s">
        <v>59</v>
      </c>
      <c r="E32" s="13" t="s">
        <v>14</v>
      </c>
      <c r="F32" s="14">
        <v>37.35</v>
      </c>
      <c r="G32" s="20">
        <v>37.15</v>
      </c>
      <c r="H32" s="10">
        <f t="shared" si="0"/>
        <v>99.464524765729578</v>
      </c>
    </row>
    <row r="33" spans="1:8" x14ac:dyDescent="0.25">
      <c r="A33" s="7" t="s">
        <v>60</v>
      </c>
      <c r="B33" s="8" t="s">
        <v>9</v>
      </c>
      <c r="C33" s="8" t="s">
        <v>5</v>
      </c>
      <c r="D33" s="8" t="s">
        <v>38</v>
      </c>
      <c r="E33" s="8" t="s">
        <v>6</v>
      </c>
      <c r="F33" s="9">
        <f t="shared" ref="F33:G35" si="3">F34</f>
        <v>112.9</v>
      </c>
      <c r="G33" s="11">
        <f t="shared" si="3"/>
        <v>112.9</v>
      </c>
      <c r="H33" s="10">
        <f t="shared" si="0"/>
        <v>100</v>
      </c>
    </row>
    <row r="34" spans="1:8" x14ac:dyDescent="0.25">
      <c r="A34" s="7" t="s">
        <v>23</v>
      </c>
      <c r="B34" s="8" t="s">
        <v>9</v>
      </c>
      <c r="C34" s="8" t="s">
        <v>24</v>
      </c>
      <c r="D34" s="8" t="s">
        <v>38</v>
      </c>
      <c r="E34" s="8" t="s">
        <v>6</v>
      </c>
      <c r="F34" s="9">
        <f t="shared" si="3"/>
        <v>112.9</v>
      </c>
      <c r="G34" s="11">
        <f t="shared" si="3"/>
        <v>112.9</v>
      </c>
      <c r="H34" s="10">
        <f t="shared" si="0"/>
        <v>100</v>
      </c>
    </row>
    <row r="35" spans="1:8" ht="34.5" x14ac:dyDescent="0.25">
      <c r="A35" s="12" t="s">
        <v>127</v>
      </c>
      <c r="B35" s="13" t="s">
        <v>9</v>
      </c>
      <c r="C35" s="13" t="s">
        <v>24</v>
      </c>
      <c r="D35" s="13" t="s">
        <v>42</v>
      </c>
      <c r="E35" s="13" t="s">
        <v>6</v>
      </c>
      <c r="F35" s="14">
        <f t="shared" si="3"/>
        <v>112.9</v>
      </c>
      <c r="G35" s="20">
        <f t="shared" si="3"/>
        <v>112.9</v>
      </c>
      <c r="H35" s="10">
        <f t="shared" si="0"/>
        <v>100</v>
      </c>
    </row>
    <row r="36" spans="1:8" ht="45.75" x14ac:dyDescent="0.25">
      <c r="A36" s="17" t="s">
        <v>61</v>
      </c>
      <c r="B36" s="13" t="s">
        <v>9</v>
      </c>
      <c r="C36" s="13" t="s">
        <v>24</v>
      </c>
      <c r="D36" s="13" t="s">
        <v>62</v>
      </c>
      <c r="E36" s="13" t="s">
        <v>6</v>
      </c>
      <c r="F36" s="14">
        <f>F37</f>
        <v>112.9</v>
      </c>
      <c r="G36" s="20">
        <f>+G37</f>
        <v>112.9</v>
      </c>
      <c r="H36" s="10">
        <f t="shared" si="0"/>
        <v>100</v>
      </c>
    </row>
    <row r="37" spans="1:8" ht="45.75" x14ac:dyDescent="0.25">
      <c r="A37" s="15" t="s">
        <v>47</v>
      </c>
      <c r="B37" s="13" t="s">
        <v>9</v>
      </c>
      <c r="C37" s="13" t="s">
        <v>24</v>
      </c>
      <c r="D37" s="13" t="s">
        <v>62</v>
      </c>
      <c r="E37" s="13" t="s">
        <v>12</v>
      </c>
      <c r="F37" s="14">
        <v>112.9</v>
      </c>
      <c r="G37" s="31">
        <v>112.9</v>
      </c>
      <c r="H37" s="10">
        <f t="shared" si="0"/>
        <v>100</v>
      </c>
    </row>
    <row r="38" spans="1:8" ht="22.5" x14ac:dyDescent="0.25">
      <c r="A38" s="7" t="s">
        <v>63</v>
      </c>
      <c r="B38" s="8" t="s">
        <v>24</v>
      </c>
      <c r="C38" s="8" t="s">
        <v>5</v>
      </c>
      <c r="D38" s="8" t="s">
        <v>38</v>
      </c>
      <c r="E38" s="8" t="s">
        <v>6</v>
      </c>
      <c r="F38" s="9">
        <f t="shared" ref="F38:G41" si="4">F39</f>
        <v>1381.3</v>
      </c>
      <c r="G38" s="11">
        <f t="shared" si="4"/>
        <v>1357.59231</v>
      </c>
      <c r="H38" s="10">
        <f t="shared" si="0"/>
        <v>98.283668283501058</v>
      </c>
    </row>
    <row r="39" spans="1:8" ht="33" x14ac:dyDescent="0.25">
      <c r="A39" s="16" t="s">
        <v>130</v>
      </c>
      <c r="B39" s="8" t="s">
        <v>24</v>
      </c>
      <c r="C39" s="8" t="s">
        <v>25</v>
      </c>
      <c r="D39" s="8" t="s">
        <v>38</v>
      </c>
      <c r="E39" s="8" t="s">
        <v>6</v>
      </c>
      <c r="F39" s="9">
        <f t="shared" si="4"/>
        <v>1381.3</v>
      </c>
      <c r="G39" s="32">
        <f t="shared" si="4"/>
        <v>1357.59231</v>
      </c>
      <c r="H39" s="10">
        <f t="shared" si="0"/>
        <v>98.283668283501058</v>
      </c>
    </row>
    <row r="40" spans="1:8" ht="34.5" x14ac:dyDescent="0.25">
      <c r="A40" s="12" t="s">
        <v>127</v>
      </c>
      <c r="B40" s="13" t="s">
        <v>24</v>
      </c>
      <c r="C40" s="13" t="s">
        <v>25</v>
      </c>
      <c r="D40" s="13" t="s">
        <v>42</v>
      </c>
      <c r="E40" s="13" t="s">
        <v>6</v>
      </c>
      <c r="F40" s="14">
        <f t="shared" si="4"/>
        <v>1381.3</v>
      </c>
      <c r="G40" s="33">
        <f t="shared" si="4"/>
        <v>1357.59231</v>
      </c>
      <c r="H40" s="10">
        <f t="shared" si="0"/>
        <v>98.283668283501058</v>
      </c>
    </row>
    <row r="41" spans="1:8" ht="23.25" x14ac:dyDescent="0.25">
      <c r="A41" s="17" t="s">
        <v>110</v>
      </c>
      <c r="B41" s="13" t="s">
        <v>24</v>
      </c>
      <c r="C41" s="13" t="s">
        <v>25</v>
      </c>
      <c r="D41" s="13" t="s">
        <v>64</v>
      </c>
      <c r="E41" s="13" t="s">
        <v>6</v>
      </c>
      <c r="F41" s="14">
        <f t="shared" si="4"/>
        <v>1381.3</v>
      </c>
      <c r="G41" s="20">
        <f t="shared" si="4"/>
        <v>1357.59231</v>
      </c>
      <c r="H41" s="10">
        <f t="shared" si="0"/>
        <v>98.283668283501058</v>
      </c>
    </row>
    <row r="42" spans="1:8" ht="27" customHeight="1" x14ac:dyDescent="0.25">
      <c r="A42" s="17" t="s">
        <v>111</v>
      </c>
      <c r="B42" s="13" t="s">
        <v>24</v>
      </c>
      <c r="C42" s="13" t="s">
        <v>25</v>
      </c>
      <c r="D42" s="13" t="s">
        <v>65</v>
      </c>
      <c r="E42" s="13" t="s">
        <v>6</v>
      </c>
      <c r="F42" s="14">
        <f>F43+F44+F45</f>
        <v>1381.3</v>
      </c>
      <c r="G42" s="33">
        <f>G43+G44+G45</f>
        <v>1357.59231</v>
      </c>
      <c r="H42" s="10">
        <f t="shared" si="0"/>
        <v>98.283668283501058</v>
      </c>
    </row>
    <row r="43" spans="1:8" ht="45.75" x14ac:dyDescent="0.25">
      <c r="A43" s="17" t="s">
        <v>47</v>
      </c>
      <c r="B43" s="13" t="s">
        <v>24</v>
      </c>
      <c r="C43" s="13" t="s">
        <v>25</v>
      </c>
      <c r="D43" s="13" t="s">
        <v>65</v>
      </c>
      <c r="E43" s="13" t="s">
        <v>12</v>
      </c>
      <c r="F43" s="14">
        <v>1313</v>
      </c>
      <c r="G43" s="20">
        <v>1308.9951000000001</v>
      </c>
      <c r="H43" s="10">
        <f t="shared" si="0"/>
        <v>99.694980959634421</v>
      </c>
    </row>
    <row r="44" spans="1:8" ht="23.25" x14ac:dyDescent="0.25">
      <c r="A44" s="17" t="str">
        <f>A19</f>
        <v>Закупка товаров, работ и услуг для обеспечения государственных (муниципальных) нужд</v>
      </c>
      <c r="B44" s="13" t="s">
        <v>24</v>
      </c>
      <c r="C44" s="13" t="s">
        <v>25</v>
      </c>
      <c r="D44" s="13" t="s">
        <v>65</v>
      </c>
      <c r="E44" s="13" t="s">
        <v>14</v>
      </c>
      <c r="F44" s="14">
        <v>62.3</v>
      </c>
      <c r="G44" s="20">
        <v>42.597209999999997</v>
      </c>
      <c r="H44" s="10">
        <f t="shared" si="0"/>
        <v>68.374333868378812</v>
      </c>
    </row>
    <row r="45" spans="1:8" ht="14.25" customHeight="1" x14ac:dyDescent="0.25">
      <c r="A45" s="15" t="s">
        <v>15</v>
      </c>
      <c r="B45" s="13" t="s">
        <v>24</v>
      </c>
      <c r="C45" s="13" t="s">
        <v>25</v>
      </c>
      <c r="D45" s="13" t="s">
        <v>66</v>
      </c>
      <c r="E45" s="13" t="s">
        <v>16</v>
      </c>
      <c r="F45" s="14">
        <v>6</v>
      </c>
      <c r="G45" s="31">
        <v>6</v>
      </c>
      <c r="H45" s="10">
        <f t="shared" si="0"/>
        <v>100</v>
      </c>
    </row>
    <row r="46" spans="1:8" ht="16.5" customHeight="1" x14ac:dyDescent="0.25">
      <c r="A46" s="7" t="s">
        <v>67</v>
      </c>
      <c r="B46" s="8" t="s">
        <v>13</v>
      </c>
      <c r="C46" s="8" t="s">
        <v>5</v>
      </c>
      <c r="D46" s="8" t="s">
        <v>38</v>
      </c>
      <c r="E46" s="8" t="s">
        <v>6</v>
      </c>
      <c r="F46" s="9">
        <f>F47+F58</f>
        <v>1067.4590499999999</v>
      </c>
      <c r="G46" s="42">
        <f>G47+G58</f>
        <v>847.85055</v>
      </c>
      <c r="H46" s="10">
        <f t="shared" si="0"/>
        <v>79.426985981335775</v>
      </c>
    </row>
    <row r="47" spans="1:8" x14ac:dyDescent="0.25">
      <c r="A47" s="7" t="s">
        <v>68</v>
      </c>
      <c r="B47" s="8" t="s">
        <v>13</v>
      </c>
      <c r="C47" s="8" t="s">
        <v>26</v>
      </c>
      <c r="D47" s="8" t="s">
        <v>38</v>
      </c>
      <c r="E47" s="8" t="s">
        <v>6</v>
      </c>
      <c r="F47" s="9">
        <f t="shared" ref="F47:G49" si="5">F48</f>
        <v>1062.3007499999999</v>
      </c>
      <c r="G47" s="11">
        <f t="shared" si="5"/>
        <v>847.85055</v>
      </c>
      <c r="H47" s="10">
        <f t="shared" si="0"/>
        <v>79.812666045844367</v>
      </c>
    </row>
    <row r="48" spans="1:8" ht="34.5" x14ac:dyDescent="0.25">
      <c r="A48" s="17" t="s">
        <v>128</v>
      </c>
      <c r="B48" s="13" t="s">
        <v>13</v>
      </c>
      <c r="C48" s="13" t="s">
        <v>26</v>
      </c>
      <c r="D48" s="13" t="s">
        <v>69</v>
      </c>
      <c r="E48" s="13" t="s">
        <v>6</v>
      </c>
      <c r="F48" s="14">
        <f>F53+F49+F55</f>
        <v>1062.3007499999999</v>
      </c>
      <c r="G48" s="20">
        <f>G53+G49+G55</f>
        <v>847.85055</v>
      </c>
      <c r="H48" s="10">
        <f t="shared" si="0"/>
        <v>79.812666045844367</v>
      </c>
    </row>
    <row r="49" spans="1:8" ht="23.25" x14ac:dyDescent="0.25">
      <c r="A49" s="17" t="s">
        <v>52</v>
      </c>
      <c r="B49" s="13" t="s">
        <v>13</v>
      </c>
      <c r="C49" s="13" t="s">
        <v>26</v>
      </c>
      <c r="D49" s="13" t="s">
        <v>72</v>
      </c>
      <c r="E49" s="13" t="s">
        <v>6</v>
      </c>
      <c r="F49" s="14">
        <f t="shared" si="5"/>
        <v>956.80074999999999</v>
      </c>
      <c r="G49" s="39">
        <f t="shared" si="5"/>
        <v>742.35055</v>
      </c>
      <c r="H49" s="10">
        <f t="shared" si="0"/>
        <v>77.586744157547955</v>
      </c>
    </row>
    <row r="50" spans="1:8" ht="23.25" x14ac:dyDescent="0.25">
      <c r="A50" s="17" t="s">
        <v>27</v>
      </c>
      <c r="B50" s="13" t="s">
        <v>13</v>
      </c>
      <c r="C50" s="13" t="s">
        <v>26</v>
      </c>
      <c r="D50" s="13" t="s">
        <v>70</v>
      </c>
      <c r="E50" s="13" t="s">
        <v>6</v>
      </c>
      <c r="F50" s="14">
        <f>F51</f>
        <v>956.80074999999999</v>
      </c>
      <c r="G50" s="20">
        <f>G51</f>
        <v>742.35055</v>
      </c>
      <c r="H50" s="10">
        <f t="shared" si="0"/>
        <v>77.586744157547955</v>
      </c>
    </row>
    <row r="51" spans="1:8" ht="23.25" x14ac:dyDescent="0.25">
      <c r="A51" s="15" t="s">
        <v>48</v>
      </c>
      <c r="B51" s="13" t="s">
        <v>13</v>
      </c>
      <c r="C51" s="13" t="s">
        <v>26</v>
      </c>
      <c r="D51" s="13" t="s">
        <v>70</v>
      </c>
      <c r="E51" s="13" t="s">
        <v>14</v>
      </c>
      <c r="F51" s="14">
        <v>956.80074999999999</v>
      </c>
      <c r="G51" s="20">
        <v>742.35055</v>
      </c>
      <c r="H51" s="10">
        <f t="shared" si="0"/>
        <v>77.586744157547955</v>
      </c>
    </row>
    <row r="52" spans="1:8" ht="45.75" x14ac:dyDescent="0.25">
      <c r="A52" s="15" t="s">
        <v>106</v>
      </c>
      <c r="B52" s="13" t="s">
        <v>13</v>
      </c>
      <c r="C52" s="13" t="s">
        <v>26</v>
      </c>
      <c r="D52" s="13" t="s">
        <v>131</v>
      </c>
      <c r="E52" s="13" t="s">
        <v>6</v>
      </c>
      <c r="F52" s="14">
        <v>100</v>
      </c>
      <c r="G52" s="20">
        <v>100</v>
      </c>
      <c r="H52" s="10">
        <v>100</v>
      </c>
    </row>
    <row r="53" spans="1:8" ht="45.75" x14ac:dyDescent="0.25">
      <c r="A53" s="17" t="s">
        <v>106</v>
      </c>
      <c r="B53" s="13" t="s">
        <v>13</v>
      </c>
      <c r="C53" s="13" t="s">
        <v>26</v>
      </c>
      <c r="D53" s="13" t="s">
        <v>108</v>
      </c>
      <c r="E53" s="13" t="s">
        <v>6</v>
      </c>
      <c r="F53" s="14">
        <f>F54</f>
        <v>100</v>
      </c>
      <c r="G53" s="39">
        <f>G54</f>
        <v>100</v>
      </c>
      <c r="H53" s="10">
        <f t="shared" si="0"/>
        <v>100</v>
      </c>
    </row>
    <row r="54" spans="1:8" ht="23.25" x14ac:dyDescent="0.25">
      <c r="A54" s="15" t="s">
        <v>48</v>
      </c>
      <c r="B54" s="13" t="s">
        <v>13</v>
      </c>
      <c r="C54" s="13" t="s">
        <v>26</v>
      </c>
      <c r="D54" s="13" t="s">
        <v>108</v>
      </c>
      <c r="E54" s="13" t="s">
        <v>14</v>
      </c>
      <c r="F54" s="14">
        <v>100</v>
      </c>
      <c r="G54" s="20">
        <v>100</v>
      </c>
      <c r="H54" s="10">
        <f t="shared" si="0"/>
        <v>100</v>
      </c>
    </row>
    <row r="55" spans="1:8" ht="34.5" x14ac:dyDescent="0.25">
      <c r="A55" s="15" t="s">
        <v>107</v>
      </c>
      <c r="B55" s="13" t="s">
        <v>13</v>
      </c>
      <c r="C55" s="13" t="s">
        <v>26</v>
      </c>
      <c r="D55" s="13" t="s">
        <v>109</v>
      </c>
      <c r="E55" s="13" t="s">
        <v>6</v>
      </c>
      <c r="F55" s="14">
        <f>F56</f>
        <v>5.5</v>
      </c>
      <c r="G55" s="20">
        <f>G56</f>
        <v>5.5</v>
      </c>
      <c r="H55" s="10">
        <f t="shared" si="0"/>
        <v>100</v>
      </c>
    </row>
    <row r="56" spans="1:8" ht="23.25" x14ac:dyDescent="0.25">
      <c r="A56" s="15" t="s">
        <v>48</v>
      </c>
      <c r="B56" s="13" t="s">
        <v>13</v>
      </c>
      <c r="C56" s="13" t="s">
        <v>26</v>
      </c>
      <c r="D56" s="13" t="s">
        <v>109</v>
      </c>
      <c r="E56" s="13" t="s">
        <v>14</v>
      </c>
      <c r="F56" s="14">
        <v>5.5</v>
      </c>
      <c r="G56" s="20">
        <v>5.5</v>
      </c>
      <c r="H56" s="10">
        <f t="shared" si="0"/>
        <v>100</v>
      </c>
    </row>
    <row r="57" spans="1:8" x14ac:dyDescent="0.25">
      <c r="A57" s="15" t="s">
        <v>113</v>
      </c>
      <c r="B57" s="13" t="s">
        <v>13</v>
      </c>
      <c r="C57" s="13" t="s">
        <v>26</v>
      </c>
      <c r="D57" s="13" t="s">
        <v>38</v>
      </c>
      <c r="E57" s="13" t="s">
        <v>6</v>
      </c>
      <c r="F57" s="14">
        <v>5.1582999999999997</v>
      </c>
      <c r="G57" s="20">
        <v>0</v>
      </c>
      <c r="H57" s="10">
        <f t="shared" si="0"/>
        <v>0</v>
      </c>
    </row>
    <row r="58" spans="1:8" ht="34.5" x14ac:dyDescent="0.25">
      <c r="A58" s="15" t="s">
        <v>132</v>
      </c>
      <c r="B58" s="13" t="s">
        <v>13</v>
      </c>
      <c r="C58" s="13" t="s">
        <v>114</v>
      </c>
      <c r="D58" s="13" t="s">
        <v>69</v>
      </c>
      <c r="E58" s="13" t="s">
        <v>6</v>
      </c>
      <c r="F58" s="14">
        <f t="shared" ref="F58:G60" si="6">F59</f>
        <v>5.1582999999999997</v>
      </c>
      <c r="G58" s="20">
        <f t="shared" si="6"/>
        <v>0</v>
      </c>
      <c r="H58" s="10">
        <f t="shared" si="0"/>
        <v>0</v>
      </c>
    </row>
    <row r="59" spans="1:8" x14ac:dyDescent="0.25">
      <c r="A59" s="15" t="s">
        <v>115</v>
      </c>
      <c r="B59" s="13" t="s">
        <v>13</v>
      </c>
      <c r="C59" s="13" t="s">
        <v>114</v>
      </c>
      <c r="D59" s="13" t="s">
        <v>126</v>
      </c>
      <c r="E59" s="13" t="s">
        <v>6</v>
      </c>
      <c r="F59" s="14">
        <f t="shared" si="6"/>
        <v>5.1582999999999997</v>
      </c>
      <c r="G59" s="20">
        <f t="shared" si="6"/>
        <v>0</v>
      </c>
      <c r="H59" s="10">
        <f t="shared" si="0"/>
        <v>0</v>
      </c>
    </row>
    <row r="60" spans="1:8" ht="23.25" x14ac:dyDescent="0.25">
      <c r="A60" s="15" t="s">
        <v>116</v>
      </c>
      <c r="B60" s="13" t="s">
        <v>13</v>
      </c>
      <c r="C60" s="13" t="s">
        <v>114</v>
      </c>
      <c r="D60" s="13" t="s">
        <v>125</v>
      </c>
      <c r="E60" s="13" t="s">
        <v>6</v>
      </c>
      <c r="F60" s="14">
        <f t="shared" si="6"/>
        <v>5.1582999999999997</v>
      </c>
      <c r="G60" s="20">
        <f t="shared" si="6"/>
        <v>0</v>
      </c>
      <c r="H60" s="10">
        <f t="shared" si="0"/>
        <v>0</v>
      </c>
    </row>
    <row r="61" spans="1:8" ht="23.25" x14ac:dyDescent="0.25">
      <c r="A61" s="15" t="s">
        <v>48</v>
      </c>
      <c r="B61" s="13" t="s">
        <v>13</v>
      </c>
      <c r="C61" s="13" t="s">
        <v>114</v>
      </c>
      <c r="D61" s="13" t="s">
        <v>125</v>
      </c>
      <c r="E61" s="13" t="s">
        <v>14</v>
      </c>
      <c r="F61" s="14">
        <v>5.1582999999999997</v>
      </c>
      <c r="G61" s="20">
        <v>0</v>
      </c>
      <c r="H61" s="10">
        <f t="shared" si="0"/>
        <v>0</v>
      </c>
    </row>
    <row r="62" spans="1:8" x14ac:dyDescent="0.25">
      <c r="A62" s="7" t="s">
        <v>71</v>
      </c>
      <c r="B62" s="8" t="s">
        <v>28</v>
      </c>
      <c r="C62" s="8" t="s">
        <v>5</v>
      </c>
      <c r="D62" s="8" t="s">
        <v>38</v>
      </c>
      <c r="E62" s="8" t="s">
        <v>6</v>
      </c>
      <c r="F62" s="9">
        <f>F63</f>
        <v>29.6</v>
      </c>
      <c r="G62" s="42">
        <f>G64</f>
        <v>18.36919</v>
      </c>
      <c r="H62" s="10">
        <f t="shared" si="0"/>
        <v>62.058074324324316</v>
      </c>
    </row>
    <row r="63" spans="1:8" x14ac:dyDescent="0.25">
      <c r="A63" s="19" t="s">
        <v>29</v>
      </c>
      <c r="B63" s="8" t="s">
        <v>28</v>
      </c>
      <c r="C63" s="8" t="s">
        <v>24</v>
      </c>
      <c r="D63" s="8" t="s">
        <v>38</v>
      </c>
      <c r="E63" s="8" t="s">
        <v>6</v>
      </c>
      <c r="F63" s="9">
        <f>F64</f>
        <v>29.6</v>
      </c>
      <c r="G63" s="42">
        <f>G64</f>
        <v>18.36919</v>
      </c>
      <c r="H63" s="10">
        <f t="shared" si="0"/>
        <v>62.058074324324316</v>
      </c>
    </row>
    <row r="64" spans="1:8" ht="34.5" x14ac:dyDescent="0.25">
      <c r="A64" s="17" t="s">
        <v>128</v>
      </c>
      <c r="B64" s="13" t="s">
        <v>28</v>
      </c>
      <c r="C64" s="13" t="s">
        <v>24</v>
      </c>
      <c r="D64" s="13" t="s">
        <v>69</v>
      </c>
      <c r="E64" s="13" t="s">
        <v>6</v>
      </c>
      <c r="F64" s="14">
        <f>F68+F65</f>
        <v>29.6</v>
      </c>
      <c r="G64" s="31">
        <f>G68+G65</f>
        <v>18.36919</v>
      </c>
      <c r="H64" s="10">
        <f t="shared" si="0"/>
        <v>62.058074324324316</v>
      </c>
    </row>
    <row r="65" spans="1:8" ht="23.25" x14ac:dyDescent="0.25">
      <c r="A65" s="17" t="s">
        <v>89</v>
      </c>
      <c r="B65" s="13" t="s">
        <v>28</v>
      </c>
      <c r="C65" s="13" t="s">
        <v>24</v>
      </c>
      <c r="D65" s="13" t="s">
        <v>92</v>
      </c>
      <c r="E65" s="13" t="s">
        <v>6</v>
      </c>
      <c r="F65" s="14">
        <f t="shared" ref="F65:G66" si="7">F66</f>
        <v>6</v>
      </c>
      <c r="G65" s="31">
        <f t="shared" si="7"/>
        <v>2.56</v>
      </c>
      <c r="H65" s="10">
        <f t="shared" si="0"/>
        <v>42.666666666666671</v>
      </c>
    </row>
    <row r="66" spans="1:8" ht="23.25" x14ac:dyDescent="0.25">
      <c r="A66" s="17" t="s">
        <v>90</v>
      </c>
      <c r="B66" s="13" t="s">
        <v>28</v>
      </c>
      <c r="C66" s="13" t="s">
        <v>24</v>
      </c>
      <c r="D66" s="13" t="s">
        <v>91</v>
      </c>
      <c r="E66" s="13" t="s">
        <v>6</v>
      </c>
      <c r="F66" s="14">
        <f t="shared" si="7"/>
        <v>6</v>
      </c>
      <c r="G66" s="31">
        <f t="shared" si="7"/>
        <v>2.56</v>
      </c>
      <c r="H66" s="10">
        <f t="shared" si="0"/>
        <v>42.666666666666671</v>
      </c>
    </row>
    <row r="67" spans="1:8" ht="23.25" x14ac:dyDescent="0.25">
      <c r="A67" s="17" t="s">
        <v>48</v>
      </c>
      <c r="B67" s="13" t="s">
        <v>28</v>
      </c>
      <c r="C67" s="13" t="s">
        <v>24</v>
      </c>
      <c r="D67" s="13" t="s">
        <v>91</v>
      </c>
      <c r="E67" s="13" t="s">
        <v>14</v>
      </c>
      <c r="F67" s="14">
        <v>6</v>
      </c>
      <c r="G67" s="31">
        <v>2.56</v>
      </c>
      <c r="H67" s="10">
        <f t="shared" si="0"/>
        <v>42.666666666666671</v>
      </c>
    </row>
    <row r="68" spans="1:8" ht="23.25" x14ac:dyDescent="0.25">
      <c r="A68" s="17" t="s">
        <v>52</v>
      </c>
      <c r="B68" s="13" t="s">
        <v>28</v>
      </c>
      <c r="C68" s="13" t="s">
        <v>24</v>
      </c>
      <c r="D68" s="13" t="s">
        <v>72</v>
      </c>
      <c r="E68" s="13" t="s">
        <v>6</v>
      </c>
      <c r="F68" s="14">
        <f>F69</f>
        <v>23.6</v>
      </c>
      <c r="G68" s="31">
        <f>G70</f>
        <v>15.809189999999999</v>
      </c>
      <c r="H68" s="10">
        <f t="shared" si="0"/>
        <v>66.988093220338968</v>
      </c>
    </row>
    <row r="69" spans="1:8" x14ac:dyDescent="0.25">
      <c r="A69" s="17" t="s">
        <v>30</v>
      </c>
      <c r="B69" s="13" t="s">
        <v>28</v>
      </c>
      <c r="C69" s="13" t="s">
        <v>24</v>
      </c>
      <c r="D69" s="13" t="s">
        <v>73</v>
      </c>
      <c r="E69" s="13" t="s">
        <v>6</v>
      </c>
      <c r="F69" s="14">
        <f>F70</f>
        <v>23.6</v>
      </c>
      <c r="G69" s="31">
        <f>G70</f>
        <v>15.809189999999999</v>
      </c>
      <c r="H69" s="10">
        <f t="shared" ref="H69:H105" si="8">G69/F69*100</f>
        <v>66.988093220338968</v>
      </c>
    </row>
    <row r="70" spans="1:8" ht="23.25" x14ac:dyDescent="0.25">
      <c r="A70" s="15" t="str">
        <f>A19</f>
        <v>Закупка товаров, работ и услуг для обеспечения государственных (муниципальных) нужд</v>
      </c>
      <c r="B70" s="13" t="s">
        <v>28</v>
      </c>
      <c r="C70" s="13" t="s">
        <v>24</v>
      </c>
      <c r="D70" s="13" t="s">
        <v>73</v>
      </c>
      <c r="E70" s="13" t="s">
        <v>14</v>
      </c>
      <c r="F70" s="14">
        <v>23.6</v>
      </c>
      <c r="G70" s="31">
        <v>15.809189999999999</v>
      </c>
      <c r="H70" s="10">
        <f t="shared" si="8"/>
        <v>66.988093220338968</v>
      </c>
    </row>
    <row r="71" spans="1:8" x14ac:dyDescent="0.25">
      <c r="A71" s="50" t="s">
        <v>121</v>
      </c>
      <c r="B71" s="55" t="s">
        <v>93</v>
      </c>
      <c r="C71" s="55" t="s">
        <v>5</v>
      </c>
      <c r="D71" s="56" t="s">
        <v>38</v>
      </c>
      <c r="E71" s="13" t="s">
        <v>6</v>
      </c>
      <c r="F71" s="14">
        <f t="shared" ref="F71:G75" si="9">F72</f>
        <v>1.6</v>
      </c>
      <c r="G71" s="14">
        <f t="shared" si="9"/>
        <v>1.6</v>
      </c>
      <c r="H71" s="10">
        <f t="shared" si="8"/>
        <v>100</v>
      </c>
    </row>
    <row r="72" spans="1:8" ht="22.5" x14ac:dyDescent="0.25">
      <c r="A72" s="51" t="s">
        <v>122</v>
      </c>
      <c r="B72" s="55" t="s">
        <v>93</v>
      </c>
      <c r="C72" s="55" t="s">
        <v>28</v>
      </c>
      <c r="D72" s="56" t="s">
        <v>38</v>
      </c>
      <c r="E72" s="13" t="s">
        <v>6</v>
      </c>
      <c r="F72" s="14">
        <f t="shared" si="9"/>
        <v>1.6</v>
      </c>
      <c r="G72" s="14">
        <f t="shared" si="9"/>
        <v>1.6</v>
      </c>
      <c r="H72" s="10">
        <f t="shared" si="8"/>
        <v>100</v>
      </c>
    </row>
    <row r="73" spans="1:8" ht="34.5" x14ac:dyDescent="0.25">
      <c r="A73" s="12" t="s">
        <v>127</v>
      </c>
      <c r="B73" s="55" t="s">
        <v>93</v>
      </c>
      <c r="C73" s="55" t="s">
        <v>28</v>
      </c>
      <c r="D73" s="55" t="s">
        <v>42</v>
      </c>
      <c r="E73" s="13" t="s">
        <v>6</v>
      </c>
      <c r="F73" s="14">
        <f t="shared" si="9"/>
        <v>1.6</v>
      </c>
      <c r="G73" s="14">
        <f t="shared" si="9"/>
        <v>1.6</v>
      </c>
      <c r="H73" s="10">
        <f t="shared" si="8"/>
        <v>100</v>
      </c>
    </row>
    <row r="74" spans="1:8" x14ac:dyDescent="0.25">
      <c r="A74" s="52" t="s">
        <v>123</v>
      </c>
      <c r="B74" s="57" t="s">
        <v>93</v>
      </c>
      <c r="C74" s="57" t="s">
        <v>28</v>
      </c>
      <c r="D74" s="55" t="s">
        <v>43</v>
      </c>
      <c r="E74" s="13" t="s">
        <v>6</v>
      </c>
      <c r="F74" s="14">
        <f t="shared" si="9"/>
        <v>1.6</v>
      </c>
      <c r="G74" s="14">
        <f t="shared" si="9"/>
        <v>1.6</v>
      </c>
      <c r="H74" s="10">
        <f t="shared" si="8"/>
        <v>100</v>
      </c>
    </row>
    <row r="75" spans="1:8" x14ac:dyDescent="0.25">
      <c r="A75" s="53" t="s">
        <v>124</v>
      </c>
      <c r="B75" s="55" t="s">
        <v>93</v>
      </c>
      <c r="C75" s="55" t="s">
        <v>28</v>
      </c>
      <c r="D75" s="55" t="s">
        <v>51</v>
      </c>
      <c r="E75" s="13" t="s">
        <v>6</v>
      </c>
      <c r="F75" s="14">
        <f t="shared" si="9"/>
        <v>1.6</v>
      </c>
      <c r="G75" s="14">
        <f t="shared" si="9"/>
        <v>1.6</v>
      </c>
      <c r="H75" s="10">
        <f t="shared" si="8"/>
        <v>100</v>
      </c>
    </row>
    <row r="76" spans="1:8" ht="23.25" x14ac:dyDescent="0.25">
      <c r="A76" s="54" t="s">
        <v>48</v>
      </c>
      <c r="B76" s="55" t="s">
        <v>93</v>
      </c>
      <c r="C76" s="55" t="s">
        <v>28</v>
      </c>
      <c r="D76" s="55" t="s">
        <v>51</v>
      </c>
      <c r="E76" s="13" t="s">
        <v>14</v>
      </c>
      <c r="F76" s="14">
        <v>1.6</v>
      </c>
      <c r="G76" s="31">
        <v>1.6</v>
      </c>
      <c r="H76" s="10">
        <f t="shared" si="8"/>
        <v>100</v>
      </c>
    </row>
    <row r="77" spans="1:8" ht="51" customHeight="1" x14ac:dyDescent="0.25">
      <c r="A77" s="19" t="s">
        <v>74</v>
      </c>
      <c r="B77" s="8" t="s">
        <v>31</v>
      </c>
      <c r="C77" s="8" t="s">
        <v>5</v>
      </c>
      <c r="D77" s="8" t="s">
        <v>38</v>
      </c>
      <c r="E77" s="8" t="s">
        <v>6</v>
      </c>
      <c r="F77" s="9">
        <f>F78</f>
        <v>907.59225000000004</v>
      </c>
      <c r="G77" s="42">
        <f>G78</f>
        <v>855.26139000000001</v>
      </c>
      <c r="H77" s="10">
        <f t="shared" si="8"/>
        <v>94.23410016998271</v>
      </c>
    </row>
    <row r="78" spans="1:8" x14ac:dyDescent="0.25">
      <c r="A78" s="7" t="s">
        <v>75</v>
      </c>
      <c r="B78" s="8" t="s">
        <v>31</v>
      </c>
      <c r="C78" s="8" t="s">
        <v>7</v>
      </c>
      <c r="D78" s="8" t="s">
        <v>38</v>
      </c>
      <c r="E78" s="8" t="s">
        <v>6</v>
      </c>
      <c r="F78" s="9">
        <f>F79</f>
        <v>907.59225000000004</v>
      </c>
      <c r="G78" s="42">
        <f>G79</f>
        <v>855.26139000000001</v>
      </c>
      <c r="H78" s="10">
        <f t="shared" si="8"/>
        <v>94.23410016998271</v>
      </c>
    </row>
    <row r="79" spans="1:8" ht="57" x14ac:dyDescent="0.25">
      <c r="A79" s="17" t="s">
        <v>129</v>
      </c>
      <c r="B79" s="13" t="s">
        <v>31</v>
      </c>
      <c r="C79" s="13" t="s">
        <v>7</v>
      </c>
      <c r="D79" s="13" t="s">
        <v>76</v>
      </c>
      <c r="E79" s="13" t="s">
        <v>6</v>
      </c>
      <c r="F79" s="14">
        <f>F80</f>
        <v>907.59225000000004</v>
      </c>
      <c r="G79" s="31">
        <f>G81</f>
        <v>855.26139000000001</v>
      </c>
      <c r="H79" s="10">
        <f t="shared" si="8"/>
        <v>94.23410016998271</v>
      </c>
    </row>
    <row r="80" spans="1:8" ht="23.25" x14ac:dyDescent="0.25">
      <c r="A80" s="17" t="s">
        <v>32</v>
      </c>
      <c r="B80" s="13" t="s">
        <v>31</v>
      </c>
      <c r="C80" s="13" t="s">
        <v>7</v>
      </c>
      <c r="D80" s="13" t="s">
        <v>77</v>
      </c>
      <c r="E80" s="13" t="s">
        <v>6</v>
      </c>
      <c r="F80" s="14">
        <f>F81</f>
        <v>907.59225000000004</v>
      </c>
      <c r="G80" s="31">
        <f>G81</f>
        <v>855.26139000000001</v>
      </c>
      <c r="H80" s="10">
        <f t="shared" si="8"/>
        <v>94.23410016998271</v>
      </c>
    </row>
    <row r="81" spans="1:8" ht="45.75" x14ac:dyDescent="0.25">
      <c r="A81" s="17" t="s">
        <v>78</v>
      </c>
      <c r="B81" s="13" t="s">
        <v>31</v>
      </c>
      <c r="C81" s="13" t="s">
        <v>7</v>
      </c>
      <c r="D81" s="13" t="s">
        <v>79</v>
      </c>
      <c r="E81" s="13" t="s">
        <v>6</v>
      </c>
      <c r="F81" s="14">
        <f>SUM(F82:F83)</f>
        <v>907.59225000000004</v>
      </c>
      <c r="G81" s="31">
        <f>G82+G83</f>
        <v>855.26139000000001</v>
      </c>
      <c r="H81" s="10">
        <f t="shared" si="8"/>
        <v>94.23410016998271</v>
      </c>
    </row>
    <row r="82" spans="1:8" ht="45.75" x14ac:dyDescent="0.25">
      <c r="A82" s="15" t="s">
        <v>47</v>
      </c>
      <c r="B82" s="13" t="s">
        <v>31</v>
      </c>
      <c r="C82" s="13" t="s">
        <v>7</v>
      </c>
      <c r="D82" s="13" t="s">
        <v>79</v>
      </c>
      <c r="E82" s="13" t="s">
        <v>12</v>
      </c>
      <c r="F82" s="14">
        <v>675.67908</v>
      </c>
      <c r="G82" s="31">
        <v>663.34388000000001</v>
      </c>
      <c r="H82" s="10">
        <f t="shared" si="8"/>
        <v>98.174399598105069</v>
      </c>
    </row>
    <row r="83" spans="1:8" ht="23.25" x14ac:dyDescent="0.25">
      <c r="A83" s="15" t="str">
        <f>A19</f>
        <v>Закупка товаров, работ и услуг для обеспечения государственных (муниципальных) нужд</v>
      </c>
      <c r="B83" s="13" t="s">
        <v>31</v>
      </c>
      <c r="C83" s="13" t="s">
        <v>7</v>
      </c>
      <c r="D83" s="13" t="s">
        <v>79</v>
      </c>
      <c r="E83" s="13" t="s">
        <v>14</v>
      </c>
      <c r="F83" s="14">
        <v>231.91317000000001</v>
      </c>
      <c r="G83" s="31">
        <v>191.91750999999999</v>
      </c>
      <c r="H83" s="10">
        <f t="shared" si="8"/>
        <v>82.754036780231147</v>
      </c>
    </row>
    <row r="84" spans="1:8" x14ac:dyDescent="0.25">
      <c r="A84" s="21" t="s">
        <v>80</v>
      </c>
      <c r="B84" s="22" t="s">
        <v>25</v>
      </c>
      <c r="C84" s="22" t="s">
        <v>5</v>
      </c>
      <c r="D84" s="22" t="s">
        <v>38</v>
      </c>
      <c r="E84" s="22" t="s">
        <v>6</v>
      </c>
      <c r="F84" s="23">
        <f>F86</f>
        <v>165.36</v>
      </c>
      <c r="G84" s="42">
        <f>G85</f>
        <v>165.36</v>
      </c>
      <c r="H84" s="10">
        <f t="shared" si="8"/>
        <v>100</v>
      </c>
    </row>
    <row r="85" spans="1:8" x14ac:dyDescent="0.25">
      <c r="A85" s="24" t="s">
        <v>81</v>
      </c>
      <c r="B85" s="22" t="s">
        <v>25</v>
      </c>
      <c r="C85" s="22" t="s">
        <v>7</v>
      </c>
      <c r="D85" s="22" t="s">
        <v>38</v>
      </c>
      <c r="E85" s="22" t="s">
        <v>6</v>
      </c>
      <c r="F85" s="23">
        <f>F86</f>
        <v>165.36</v>
      </c>
      <c r="G85" s="42">
        <f>G86</f>
        <v>165.36</v>
      </c>
      <c r="H85" s="10">
        <f t="shared" si="8"/>
        <v>100</v>
      </c>
    </row>
    <row r="86" spans="1:8" ht="34.5" x14ac:dyDescent="0.25">
      <c r="A86" s="12" t="s">
        <v>127</v>
      </c>
      <c r="B86" s="25" t="s">
        <v>25</v>
      </c>
      <c r="C86" s="25" t="s">
        <v>7</v>
      </c>
      <c r="D86" s="26" t="s">
        <v>42</v>
      </c>
      <c r="E86" s="25" t="s">
        <v>6</v>
      </c>
      <c r="F86" s="27">
        <f>F87</f>
        <v>165.36</v>
      </c>
      <c r="G86" s="31">
        <f>G87</f>
        <v>165.36</v>
      </c>
      <c r="H86" s="10">
        <f t="shared" si="8"/>
        <v>100</v>
      </c>
    </row>
    <row r="87" spans="1:8" x14ac:dyDescent="0.25">
      <c r="A87" s="28" t="s">
        <v>81</v>
      </c>
      <c r="B87" s="25" t="s">
        <v>25</v>
      </c>
      <c r="C87" s="25" t="s">
        <v>7</v>
      </c>
      <c r="D87" s="26" t="s">
        <v>82</v>
      </c>
      <c r="E87" s="25" t="s">
        <v>6</v>
      </c>
      <c r="F87" s="27">
        <f>F88+F90</f>
        <v>165.36</v>
      </c>
      <c r="G87" s="31">
        <f>G89+G90</f>
        <v>165.36</v>
      </c>
      <c r="H87" s="10">
        <f t="shared" si="8"/>
        <v>100</v>
      </c>
    </row>
    <row r="88" spans="1:8" ht="33.75" x14ac:dyDescent="0.25">
      <c r="A88" s="29" t="s">
        <v>133</v>
      </c>
      <c r="B88" s="26" t="s">
        <v>25</v>
      </c>
      <c r="C88" s="26" t="s">
        <v>7</v>
      </c>
      <c r="D88" s="26" t="s">
        <v>119</v>
      </c>
      <c r="E88" s="26" t="s">
        <v>6</v>
      </c>
      <c r="F88" s="30">
        <f>F89</f>
        <v>131.892</v>
      </c>
      <c r="G88" s="31">
        <f>G89</f>
        <v>131.892</v>
      </c>
      <c r="H88" s="10">
        <f t="shared" si="8"/>
        <v>100</v>
      </c>
    </row>
    <row r="89" spans="1:8" x14ac:dyDescent="0.25">
      <c r="A89" s="29" t="s">
        <v>83</v>
      </c>
      <c r="B89" s="26" t="s">
        <v>25</v>
      </c>
      <c r="C89" s="26" t="s">
        <v>7</v>
      </c>
      <c r="D89" s="26" t="s">
        <v>119</v>
      </c>
      <c r="E89" s="26" t="s">
        <v>84</v>
      </c>
      <c r="F89" s="30">
        <v>131.892</v>
      </c>
      <c r="G89" s="31">
        <v>131.892</v>
      </c>
      <c r="H89" s="10">
        <f t="shared" si="8"/>
        <v>100</v>
      </c>
    </row>
    <row r="90" spans="1:8" ht="22.5" x14ac:dyDescent="0.25">
      <c r="A90" s="29" t="s">
        <v>117</v>
      </c>
      <c r="B90" s="26" t="s">
        <v>25</v>
      </c>
      <c r="C90" s="26" t="s">
        <v>7</v>
      </c>
      <c r="D90" s="26" t="s">
        <v>118</v>
      </c>
      <c r="E90" s="26" t="s">
        <v>6</v>
      </c>
      <c r="F90" s="30">
        <f>F91</f>
        <v>33.468000000000004</v>
      </c>
      <c r="G90" s="31">
        <f>G91</f>
        <v>33.468000000000004</v>
      </c>
      <c r="H90" s="10">
        <f>G90/F90*100</f>
        <v>100</v>
      </c>
    </row>
    <row r="91" spans="1:8" x14ac:dyDescent="0.25">
      <c r="A91" s="29" t="s">
        <v>83</v>
      </c>
      <c r="B91" s="26" t="s">
        <v>25</v>
      </c>
      <c r="C91" s="26" t="s">
        <v>7</v>
      </c>
      <c r="D91" s="26" t="s">
        <v>118</v>
      </c>
      <c r="E91" s="26" t="s">
        <v>84</v>
      </c>
      <c r="F91" s="30">
        <v>33.468000000000004</v>
      </c>
      <c r="G91" s="31">
        <v>33.468000000000004</v>
      </c>
      <c r="H91" s="10">
        <f>G91/F91*100</f>
        <v>100</v>
      </c>
    </row>
    <row r="92" spans="1:8" s="36" customFormat="1" x14ac:dyDescent="0.25">
      <c r="A92" s="7" t="s">
        <v>85</v>
      </c>
      <c r="B92" s="8" t="s">
        <v>18</v>
      </c>
      <c r="C92" s="8" t="s">
        <v>5</v>
      </c>
      <c r="D92" s="8" t="s">
        <v>38</v>
      </c>
      <c r="E92" s="8" t="s">
        <v>6</v>
      </c>
      <c r="F92" s="9">
        <f>F93</f>
        <v>1</v>
      </c>
      <c r="G92" s="42">
        <f>G97</f>
        <v>0</v>
      </c>
      <c r="H92" s="10">
        <f t="shared" si="8"/>
        <v>0</v>
      </c>
    </row>
    <row r="93" spans="1:8" s="36" customFormat="1" x14ac:dyDescent="0.25">
      <c r="A93" s="7" t="s">
        <v>33</v>
      </c>
      <c r="B93" s="8" t="s">
        <v>18</v>
      </c>
      <c r="C93" s="8" t="s">
        <v>9</v>
      </c>
      <c r="D93" s="8" t="s">
        <v>38</v>
      </c>
      <c r="E93" s="8" t="s">
        <v>6</v>
      </c>
      <c r="F93" s="9">
        <f>F94</f>
        <v>1</v>
      </c>
      <c r="G93" s="42">
        <f>G97</f>
        <v>0</v>
      </c>
      <c r="H93" s="10">
        <f t="shared" si="8"/>
        <v>0</v>
      </c>
    </row>
    <row r="94" spans="1:8" s="36" customFormat="1" ht="34.5" x14ac:dyDescent="0.25">
      <c r="A94" s="37" t="s">
        <v>127</v>
      </c>
      <c r="B94" s="38" t="s">
        <v>18</v>
      </c>
      <c r="C94" s="38" t="s">
        <v>9</v>
      </c>
      <c r="D94" s="38" t="s">
        <v>42</v>
      </c>
      <c r="E94" s="38" t="s">
        <v>6</v>
      </c>
      <c r="F94" s="39">
        <f>F95</f>
        <v>1</v>
      </c>
      <c r="G94" s="31">
        <f>G97</f>
        <v>0</v>
      </c>
      <c r="H94" s="10">
        <f t="shared" si="8"/>
        <v>0</v>
      </c>
    </row>
    <row r="95" spans="1:8" s="36" customFormat="1" ht="23.25" x14ac:dyDescent="0.25">
      <c r="A95" s="40" t="s">
        <v>52</v>
      </c>
      <c r="B95" s="38" t="s">
        <v>18</v>
      </c>
      <c r="C95" s="38" t="s">
        <v>9</v>
      </c>
      <c r="D95" s="38" t="s">
        <v>86</v>
      </c>
      <c r="E95" s="38" t="s">
        <v>6</v>
      </c>
      <c r="F95" s="39">
        <f>F96</f>
        <v>1</v>
      </c>
      <c r="G95" s="31">
        <f>G97</f>
        <v>0</v>
      </c>
      <c r="H95" s="10">
        <f t="shared" si="8"/>
        <v>0</v>
      </c>
    </row>
    <row r="96" spans="1:8" s="36" customFormat="1" ht="23.25" x14ac:dyDescent="0.25">
      <c r="A96" s="41" t="s">
        <v>87</v>
      </c>
      <c r="B96" s="38" t="s">
        <v>18</v>
      </c>
      <c r="C96" s="38" t="s">
        <v>9</v>
      </c>
      <c r="D96" s="38" t="s">
        <v>88</v>
      </c>
      <c r="E96" s="38" t="s">
        <v>6</v>
      </c>
      <c r="F96" s="39">
        <f>F97</f>
        <v>1</v>
      </c>
      <c r="G96" s="31">
        <f>G97</f>
        <v>0</v>
      </c>
      <c r="H96" s="10">
        <f t="shared" si="8"/>
        <v>0</v>
      </c>
    </row>
    <row r="97" spans="1:8" s="36" customFormat="1" ht="23.25" x14ac:dyDescent="0.25">
      <c r="A97" s="41" t="str">
        <f>A32</f>
        <v>Закупка товаров, работ и услуг для обеспечения государственных (муниципальных) нужд</v>
      </c>
      <c r="B97" s="38" t="s">
        <v>18</v>
      </c>
      <c r="C97" s="38" t="s">
        <v>9</v>
      </c>
      <c r="D97" s="38" t="s">
        <v>88</v>
      </c>
      <c r="E97" s="38" t="s">
        <v>14</v>
      </c>
      <c r="F97" s="39">
        <v>1</v>
      </c>
      <c r="G97" s="31">
        <v>0</v>
      </c>
      <c r="H97" s="10">
        <f t="shared" si="8"/>
        <v>0</v>
      </c>
    </row>
    <row r="98" spans="1:8" s="36" customFormat="1" ht="33" x14ac:dyDescent="0.25">
      <c r="A98" s="34" t="s">
        <v>94</v>
      </c>
      <c r="B98" s="35" t="s">
        <v>95</v>
      </c>
      <c r="C98" s="35" t="s">
        <v>5</v>
      </c>
      <c r="D98" s="35" t="s">
        <v>38</v>
      </c>
      <c r="E98" s="35" t="s">
        <v>6</v>
      </c>
      <c r="F98" s="32">
        <f>F99</f>
        <v>5.9889999999999999</v>
      </c>
      <c r="G98" s="42">
        <f>G99</f>
        <v>5.9889999999999999</v>
      </c>
      <c r="H98" s="10">
        <f t="shared" si="8"/>
        <v>100</v>
      </c>
    </row>
    <row r="99" spans="1:8" s="36" customFormat="1" x14ac:dyDescent="0.25">
      <c r="A99" s="34" t="s">
        <v>96</v>
      </c>
      <c r="B99" s="35" t="s">
        <v>95</v>
      </c>
      <c r="C99" s="35" t="s">
        <v>24</v>
      </c>
      <c r="D99" s="35" t="s">
        <v>38</v>
      </c>
      <c r="E99" s="35" t="s">
        <v>6</v>
      </c>
      <c r="F99" s="32">
        <f>F100</f>
        <v>5.9889999999999999</v>
      </c>
      <c r="G99" s="42">
        <f>G100</f>
        <v>5.9889999999999999</v>
      </c>
      <c r="H99" s="10">
        <f t="shared" si="8"/>
        <v>100</v>
      </c>
    </row>
    <row r="100" spans="1:8" s="36" customFormat="1" ht="34.5" x14ac:dyDescent="0.25">
      <c r="A100" s="37" t="s">
        <v>127</v>
      </c>
      <c r="B100" s="38" t="s">
        <v>95</v>
      </c>
      <c r="C100" s="38" t="s">
        <v>24</v>
      </c>
      <c r="D100" s="38" t="s">
        <v>42</v>
      </c>
      <c r="E100" s="38" t="s">
        <v>6</v>
      </c>
      <c r="F100" s="39">
        <f>F101+F104</f>
        <v>5.9889999999999999</v>
      </c>
      <c r="G100" s="31">
        <f>G103+G104</f>
        <v>5.9889999999999999</v>
      </c>
      <c r="H100" s="10">
        <f t="shared" si="8"/>
        <v>100</v>
      </c>
    </row>
    <row r="101" spans="1:8" s="36" customFormat="1" ht="23.25" x14ac:dyDescent="0.25">
      <c r="A101" s="40" t="s">
        <v>97</v>
      </c>
      <c r="B101" s="38" t="s">
        <v>95</v>
      </c>
      <c r="C101" s="38" t="s">
        <v>24</v>
      </c>
      <c r="D101" s="38" t="s">
        <v>98</v>
      </c>
      <c r="E101" s="38" t="s">
        <v>6</v>
      </c>
      <c r="F101" s="39">
        <f>F102</f>
        <v>1.5720000000000001</v>
      </c>
      <c r="G101" s="31">
        <f>G103</f>
        <v>1.5720000000000001</v>
      </c>
      <c r="H101" s="10">
        <f t="shared" si="8"/>
        <v>100</v>
      </c>
    </row>
    <row r="102" spans="1:8" s="36" customFormat="1" ht="34.5" x14ac:dyDescent="0.25">
      <c r="A102" s="41" t="s">
        <v>104</v>
      </c>
      <c r="B102" s="38" t="s">
        <v>95</v>
      </c>
      <c r="C102" s="38" t="s">
        <v>24</v>
      </c>
      <c r="D102" s="38" t="s">
        <v>99</v>
      </c>
      <c r="E102" s="38" t="s">
        <v>6</v>
      </c>
      <c r="F102" s="39">
        <f>F103</f>
        <v>1.5720000000000001</v>
      </c>
      <c r="G102" s="31">
        <f>G103</f>
        <v>1.5720000000000001</v>
      </c>
      <c r="H102" s="10">
        <f t="shared" si="8"/>
        <v>100</v>
      </c>
    </row>
    <row r="103" spans="1:8" s="36" customFormat="1" x14ac:dyDescent="0.25">
      <c r="A103" s="41" t="s">
        <v>102</v>
      </c>
      <c r="B103" s="38" t="s">
        <v>95</v>
      </c>
      <c r="C103" s="38" t="s">
        <v>24</v>
      </c>
      <c r="D103" s="38" t="s">
        <v>99</v>
      </c>
      <c r="E103" s="38" t="s">
        <v>100</v>
      </c>
      <c r="F103" s="39">
        <v>1.5720000000000001</v>
      </c>
      <c r="G103" s="31">
        <v>1.5720000000000001</v>
      </c>
      <c r="H103" s="10">
        <f t="shared" si="8"/>
        <v>100</v>
      </c>
    </row>
    <row r="104" spans="1:8" ht="57" x14ac:dyDescent="0.25">
      <c r="A104" s="41" t="s">
        <v>101</v>
      </c>
      <c r="B104" s="38" t="s">
        <v>95</v>
      </c>
      <c r="C104" s="38" t="s">
        <v>24</v>
      </c>
      <c r="D104" s="38" t="s">
        <v>103</v>
      </c>
      <c r="E104" s="38" t="s">
        <v>6</v>
      </c>
      <c r="F104" s="39">
        <f>F105</f>
        <v>4.4169999999999998</v>
      </c>
      <c r="G104" s="31">
        <f>G105</f>
        <v>4.4169999999999998</v>
      </c>
      <c r="H104" s="10">
        <f t="shared" si="8"/>
        <v>100</v>
      </c>
    </row>
    <row r="105" spans="1:8" x14ac:dyDescent="0.25">
      <c r="A105" s="41" t="s">
        <v>102</v>
      </c>
      <c r="B105" s="38" t="s">
        <v>95</v>
      </c>
      <c r="C105" s="38" t="s">
        <v>24</v>
      </c>
      <c r="D105" s="38" t="s">
        <v>103</v>
      </c>
      <c r="E105" s="38" t="s">
        <v>100</v>
      </c>
      <c r="F105" s="39">
        <v>4.4169999999999998</v>
      </c>
      <c r="G105" s="31">
        <v>4.4169999999999998</v>
      </c>
      <c r="H105" s="10">
        <f t="shared" si="8"/>
        <v>100</v>
      </c>
    </row>
  </sheetData>
  <mergeCells count="4">
    <mergeCell ref="D1:H1"/>
    <mergeCell ref="B2:H2"/>
    <mergeCell ref="B3:H3"/>
    <mergeCell ref="A5:H5"/>
  </mergeCells>
  <pageMargins left="0.35433070866141736" right="3.937007874015748E-2" top="0.55118110236220474" bottom="0.55118110236220474" header="0.31496062992125984" footer="0.15748031496062992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2024-08-20T11:31:13Z</dcterms:modified>
</cp:coreProperties>
</file>